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03-CLIENTS\BOM\2022\ENACT-PARTNERS\web-copy\tools\"/>
    </mc:Choice>
  </mc:AlternateContent>
  <xr:revisionPtr revIDLastSave="0" documentId="8_{68F9A0B3-3D2E-4A2C-8A2D-510767CA636B}" xr6:coauthVersionLast="47" xr6:coauthVersionMax="47" xr10:uidLastSave="{00000000-0000-0000-0000-000000000000}"/>
  <bookViews>
    <workbookView xWindow="-108" yWindow="-108" windowWidth="23256" windowHeight="13176" xr2:uid="{00000000-000D-0000-FFFF-FFFF00000000}"/>
  </bookViews>
  <sheets>
    <sheet name="Budget Schedule" sheetId="3" r:id="rId1"/>
    <sheet name="Exampl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46" i="3" l="1"/>
  <c r="X14" i="3"/>
  <c r="X15" i="3"/>
  <c r="B37" i="3"/>
  <c r="B51" i="3" s="1"/>
  <c r="X33" i="3"/>
  <c r="X34" i="3"/>
  <c r="X35" i="3"/>
  <c r="C39" i="3"/>
  <c r="X9" i="3"/>
  <c r="X10" i="3"/>
  <c r="X11" i="3"/>
  <c r="X12" i="3"/>
  <c r="X13" i="3"/>
  <c r="X7" i="3"/>
  <c r="X8" i="3"/>
  <c r="X16" i="3"/>
  <c r="X17" i="3"/>
  <c r="X18" i="3"/>
  <c r="X19" i="3"/>
  <c r="X20" i="3"/>
  <c r="X21" i="3"/>
  <c r="X22" i="3"/>
  <c r="X23" i="3"/>
  <c r="X24" i="3"/>
  <c r="X25" i="3"/>
  <c r="X26" i="3"/>
  <c r="X27" i="3"/>
  <c r="X28" i="3"/>
  <c r="X29" i="3"/>
  <c r="X30" i="3"/>
  <c r="X31" i="3"/>
  <c r="X32" i="3"/>
  <c r="X6" i="3"/>
  <c r="X39" i="3" l="1"/>
  <c r="Y46" i="3" l="1"/>
  <c r="V43" i="3"/>
  <c r="U43" i="3"/>
  <c r="T43" i="3"/>
  <c r="S43" i="3"/>
  <c r="R43" i="3"/>
  <c r="Q43" i="3"/>
  <c r="P43" i="3"/>
  <c r="O43" i="3"/>
  <c r="N43" i="3"/>
  <c r="M43" i="3"/>
  <c r="L43" i="3"/>
  <c r="K43" i="3"/>
  <c r="J43" i="3"/>
  <c r="I43" i="3"/>
  <c r="H43" i="3"/>
  <c r="G43" i="3"/>
  <c r="F43" i="3"/>
  <c r="E43" i="3"/>
  <c r="V42" i="3"/>
  <c r="U42" i="3"/>
  <c r="T42" i="3"/>
  <c r="S42" i="3"/>
  <c r="R42" i="3"/>
  <c r="Q42" i="3"/>
  <c r="P42" i="3"/>
  <c r="O42" i="3"/>
  <c r="N42" i="3"/>
  <c r="M42" i="3"/>
  <c r="L42" i="3"/>
  <c r="K42" i="3"/>
  <c r="J42" i="3"/>
  <c r="I42" i="3"/>
  <c r="H42" i="3"/>
  <c r="G42" i="3"/>
  <c r="F42" i="3"/>
  <c r="E42" i="3"/>
  <c r="V38" i="3"/>
  <c r="U38" i="3"/>
  <c r="T38" i="3"/>
  <c r="S38" i="3"/>
  <c r="R38" i="3"/>
  <c r="Q38" i="3"/>
  <c r="P38" i="3"/>
  <c r="O38" i="3"/>
  <c r="N38" i="3"/>
  <c r="M38" i="3"/>
  <c r="L38" i="3"/>
  <c r="K38" i="3"/>
  <c r="J38" i="3"/>
  <c r="I38" i="3"/>
  <c r="H38" i="3"/>
  <c r="G38" i="3"/>
  <c r="F38" i="3"/>
  <c r="E38" i="3"/>
  <c r="D38" i="3"/>
  <c r="Y36" i="3"/>
  <c r="Y32" i="3"/>
  <c r="Y14" i="3"/>
  <c r="Y13" i="3"/>
  <c r="Y12" i="3"/>
  <c r="Y11" i="3"/>
  <c r="Y10" i="3"/>
  <c r="Y9" i="3"/>
  <c r="Y31" i="3"/>
  <c r="Y30" i="3"/>
  <c r="Y29" i="3"/>
  <c r="Y28" i="3"/>
  <c r="Y27" i="3"/>
  <c r="Y26" i="3"/>
  <c r="Y25" i="3"/>
  <c r="Y24" i="3"/>
  <c r="Y23" i="3"/>
  <c r="Y22" i="3"/>
  <c r="Y21" i="3"/>
  <c r="Y20" i="3"/>
  <c r="Y19" i="3"/>
  <c r="Y18" i="3"/>
  <c r="Y17" i="3"/>
  <c r="Y16" i="3"/>
  <c r="Y8" i="3"/>
  <c r="Y7" i="3"/>
  <c r="Y6" i="3"/>
  <c r="W41" i="2"/>
  <c r="D38" i="2"/>
  <c r="E38" i="2"/>
  <c r="F38" i="2"/>
  <c r="G38" i="2"/>
  <c r="H38" i="2"/>
  <c r="I38" i="2"/>
  <c r="J38" i="2"/>
  <c r="K38" i="2"/>
  <c r="L38" i="2"/>
  <c r="M38" i="2"/>
  <c r="N38" i="2"/>
  <c r="O38" i="2"/>
  <c r="P38" i="2"/>
  <c r="Q38" i="2"/>
  <c r="R38" i="2"/>
  <c r="S38" i="2"/>
  <c r="T38" i="2"/>
  <c r="U38" i="2"/>
  <c r="E37" i="2"/>
  <c r="F37" i="2"/>
  <c r="G37" i="2"/>
  <c r="H37" i="2"/>
  <c r="I37" i="2"/>
  <c r="J37" i="2"/>
  <c r="K37" i="2"/>
  <c r="L37" i="2"/>
  <c r="M37" i="2"/>
  <c r="N37" i="2"/>
  <c r="O37" i="2"/>
  <c r="P37" i="2"/>
  <c r="Q37" i="2"/>
  <c r="R37" i="2"/>
  <c r="S37" i="2"/>
  <c r="T37" i="2"/>
  <c r="U37" i="2"/>
  <c r="D37" i="2"/>
  <c r="D33" i="2"/>
  <c r="P33" i="2"/>
  <c r="Q33" i="2"/>
  <c r="R33" i="2"/>
  <c r="S33" i="2"/>
  <c r="T33" i="2"/>
  <c r="U33" i="2"/>
  <c r="W6" i="2"/>
  <c r="W7" i="2"/>
  <c r="W8" i="2"/>
  <c r="W9" i="2"/>
  <c r="W10" i="2"/>
  <c r="W11" i="2"/>
  <c r="W12" i="2"/>
  <c r="W13" i="2"/>
  <c r="W14" i="2"/>
  <c r="W15" i="2"/>
  <c r="W16" i="2"/>
  <c r="W17" i="2"/>
  <c r="W18" i="2"/>
  <c r="W19" i="2"/>
  <c r="W20" i="2"/>
  <c r="W21" i="2"/>
  <c r="W22" i="2"/>
  <c r="W23" i="2"/>
  <c r="W24" i="2"/>
  <c r="W25" i="2"/>
  <c r="W26" i="2"/>
  <c r="W27" i="2"/>
  <c r="W28" i="2"/>
  <c r="W29" i="2"/>
  <c r="W30" i="2"/>
  <c r="W31" i="2"/>
  <c r="W32" i="2"/>
  <c r="B33" i="2"/>
  <c r="B47" i="2" s="1"/>
  <c r="E33" i="2"/>
  <c r="F33" i="2"/>
  <c r="G33" i="2"/>
  <c r="H33" i="2"/>
  <c r="I33" i="2"/>
  <c r="J33" i="2"/>
  <c r="K33" i="2"/>
  <c r="L33" i="2"/>
  <c r="M33" i="2"/>
  <c r="N33" i="2"/>
  <c r="O33" i="2"/>
  <c r="C33" i="2"/>
  <c r="C34" i="2" s="1"/>
  <c r="D39" i="3" l="1"/>
  <c r="B53" i="3"/>
  <c r="B55" i="3" s="1"/>
  <c r="B44" i="2"/>
  <c r="B46" i="2" s="1"/>
  <c r="C49" i="2"/>
  <c r="D34" i="2"/>
  <c r="E34" i="2" s="1"/>
  <c r="F34" i="2" s="1"/>
  <c r="G34" i="2" s="1"/>
  <c r="H34" i="2" s="1"/>
  <c r="I34" i="2" s="1"/>
  <c r="J34" i="2" s="1"/>
  <c r="K34" i="2" s="1"/>
  <c r="L34" i="2" s="1"/>
  <c r="M34" i="2" s="1"/>
  <c r="N34" i="2" s="1"/>
  <c r="O34" i="2" s="1"/>
  <c r="P34" i="2" s="1"/>
  <c r="Q34" i="2" s="1"/>
  <c r="R34" i="2" s="1"/>
  <c r="S34" i="2" s="1"/>
  <c r="T34" i="2" s="1"/>
  <c r="U34" i="2" s="1"/>
  <c r="V34" i="2" s="1"/>
  <c r="W34" i="2" s="1"/>
  <c r="C50" i="2" l="1"/>
  <c r="C51" i="2" s="1"/>
  <c r="D49" i="2" s="1"/>
  <c r="D50" i="2" s="1"/>
  <c r="E39" i="3"/>
  <c r="F39" i="3" s="1"/>
  <c r="G39" i="3" s="1"/>
  <c r="H39" i="3" s="1"/>
  <c r="I39" i="3" s="1"/>
  <c r="J39" i="3" s="1"/>
  <c r="K39" i="3" s="1"/>
  <c r="L39" i="3" s="1"/>
  <c r="M39" i="3" s="1"/>
  <c r="N39" i="3" s="1"/>
  <c r="O39" i="3" s="1"/>
  <c r="P39" i="3" s="1"/>
  <c r="Q39" i="3" s="1"/>
  <c r="R39" i="3" s="1"/>
  <c r="S39" i="3" s="1"/>
  <c r="T39" i="3" s="1"/>
  <c r="U39" i="3" s="1"/>
  <c r="V39" i="3" s="1"/>
  <c r="Y39" i="3" s="1"/>
  <c r="D58" i="3"/>
  <c r="D60" i="3" s="1"/>
  <c r="E58" i="3" s="1"/>
  <c r="E59" i="3" s="1"/>
  <c r="E60" i="3" s="1"/>
  <c r="F58" i="3" s="1"/>
  <c r="D51" i="2"/>
  <c r="E49" i="2" s="1"/>
  <c r="E50" i="2" s="1"/>
  <c r="W39" i="3" l="1"/>
  <c r="F59" i="3"/>
  <c r="F60" i="3" s="1"/>
  <c r="G58" i="3" s="1"/>
  <c r="E51" i="2"/>
  <c r="F49" i="2" s="1"/>
  <c r="F50" i="2" s="1"/>
  <c r="F51" i="2" s="1"/>
  <c r="G49" i="2" s="1"/>
  <c r="G50" i="2" s="1"/>
  <c r="G59" i="3" l="1"/>
  <c r="G60" i="3" s="1"/>
  <c r="H58" i="3" s="1"/>
  <c r="G51" i="2"/>
  <c r="H49" i="2" s="1"/>
  <c r="H50" i="2" s="1"/>
  <c r="H59" i="3" l="1"/>
  <c r="H60" i="3" s="1"/>
  <c r="I58" i="3" s="1"/>
  <c r="H51" i="2"/>
  <c r="I49" i="2" s="1"/>
  <c r="I50" i="2" s="1"/>
  <c r="I59" i="3" l="1"/>
  <c r="I60" i="3" s="1"/>
  <c r="J58" i="3" s="1"/>
  <c r="I51" i="2"/>
  <c r="J49" i="2" s="1"/>
  <c r="J50" i="2" s="1"/>
  <c r="J59" i="3" l="1"/>
  <c r="J60" i="3" s="1"/>
  <c r="K58" i="3" s="1"/>
  <c r="J51" i="2"/>
  <c r="K49" i="2" s="1"/>
  <c r="K50" i="2" s="1"/>
  <c r="K59" i="3" l="1"/>
  <c r="K60" i="3" s="1"/>
  <c r="L58" i="3" s="1"/>
  <c r="K51" i="2"/>
  <c r="L49" i="2" s="1"/>
  <c r="L50" i="2" s="1"/>
  <c r="L59" i="3" l="1"/>
  <c r="L60" i="3" s="1"/>
  <c r="M58" i="3" s="1"/>
  <c r="L51" i="2"/>
  <c r="M49" i="2" s="1"/>
  <c r="M50" i="2" s="1"/>
  <c r="M59" i="3" l="1"/>
  <c r="M60" i="3" s="1"/>
  <c r="N58" i="3" s="1"/>
  <c r="M51" i="2"/>
  <c r="N49" i="2" s="1"/>
  <c r="N50" i="2" s="1"/>
  <c r="N59" i="3" l="1"/>
  <c r="N60" i="3" s="1"/>
  <c r="O58" i="3" s="1"/>
  <c r="N51" i="2"/>
  <c r="O49" i="2" s="1"/>
  <c r="O50" i="2" s="1"/>
  <c r="O59" i="3" l="1"/>
  <c r="O60" i="3" s="1"/>
  <c r="P58" i="3" s="1"/>
  <c r="O51" i="2"/>
  <c r="P49" i="2" s="1"/>
  <c r="P59" i="3" l="1"/>
  <c r="P60" i="3" s="1"/>
  <c r="Q58" i="3" s="1"/>
  <c r="P50" i="2"/>
  <c r="P51" i="2" s="1"/>
  <c r="Q49" i="2" s="1"/>
  <c r="Q50" i="2" s="1"/>
  <c r="Q59" i="3" l="1"/>
  <c r="Q60" i="3" s="1"/>
  <c r="R58" i="3" s="1"/>
  <c r="Q51" i="2"/>
  <c r="R49" i="2" s="1"/>
  <c r="R59" i="3" l="1"/>
  <c r="R60" i="3" s="1"/>
  <c r="S58" i="3" s="1"/>
  <c r="R50" i="2"/>
  <c r="R51" i="2" s="1"/>
  <c r="S49" i="2" s="1"/>
  <c r="S59" i="3" l="1"/>
  <c r="S60" i="3" s="1"/>
  <c r="T58" i="3" s="1"/>
  <c r="S50" i="2"/>
  <c r="S51" i="2" s="1"/>
  <c r="T49" i="2" s="1"/>
  <c r="T59" i="3" l="1"/>
  <c r="T60" i="3" s="1"/>
  <c r="U58" i="3" s="1"/>
  <c r="T50" i="2"/>
  <c r="T51" i="2" s="1"/>
  <c r="U49" i="2" s="1"/>
  <c r="U59" i="3" l="1"/>
  <c r="U60" i="3" s="1"/>
  <c r="V58" i="3" s="1"/>
  <c r="U50" i="2"/>
  <c r="U51" i="2" s="1"/>
  <c r="V59" i="3" l="1"/>
  <c r="V60" i="3" s="1"/>
</calcChain>
</file>

<file path=xl/sharedStrings.xml><?xml version="1.0" encoding="utf-8"?>
<sst xmlns="http://schemas.openxmlformats.org/spreadsheetml/2006/main" count="99" uniqueCount="62">
  <si>
    <r>
      <rPr>
        <sz val="7.5"/>
        <rFont val="Calibri"/>
        <family val="2"/>
      </rPr>
      <t>Land Purchase</t>
    </r>
  </si>
  <si>
    <r>
      <rPr>
        <sz val="7.5"/>
        <rFont val="Calibri"/>
        <family val="2"/>
      </rPr>
      <t>Title &amp; Escrow</t>
    </r>
  </si>
  <si>
    <r>
      <rPr>
        <sz val="7.5"/>
        <rFont val="Calibri"/>
        <family val="2"/>
      </rPr>
      <t>Appraisal Fees</t>
    </r>
  </si>
  <si>
    <r>
      <rPr>
        <sz val="7.5"/>
        <rFont val="Calibri"/>
        <family val="2"/>
      </rPr>
      <t>Bonds</t>
    </r>
  </si>
  <si>
    <r>
      <rPr>
        <sz val="7.5"/>
        <rFont val="Calibri"/>
        <family val="2"/>
      </rPr>
      <t>Fees - Gvrnmntl @ Plan Check</t>
    </r>
  </si>
  <si>
    <r>
      <rPr>
        <sz val="7.5"/>
        <rFont val="Calibri"/>
        <family val="2"/>
      </rPr>
      <t>Fees - Gvrnmntl @ Final Map</t>
    </r>
  </si>
  <si>
    <r>
      <rPr>
        <sz val="7.5"/>
        <rFont val="Calibri"/>
        <family val="2"/>
      </rPr>
      <t>Engr - Civil</t>
    </r>
  </si>
  <si>
    <r>
      <rPr>
        <sz val="7.5"/>
        <rFont val="Calibri"/>
        <family val="2"/>
      </rPr>
      <t>Grading</t>
    </r>
  </si>
  <si>
    <r>
      <rPr>
        <sz val="7.5"/>
        <rFont val="Calibri"/>
        <family val="2"/>
      </rPr>
      <t>Sewer</t>
    </r>
  </si>
  <si>
    <r>
      <rPr>
        <sz val="7.5"/>
        <rFont val="Calibri"/>
        <family val="2"/>
      </rPr>
      <t>Water</t>
    </r>
  </si>
  <si>
    <r>
      <rPr>
        <sz val="7.5"/>
        <rFont val="Calibri"/>
        <family val="2"/>
      </rPr>
      <t>Storm Drain</t>
    </r>
  </si>
  <si>
    <r>
      <rPr>
        <sz val="7.5"/>
        <rFont val="Calibri"/>
        <family val="2"/>
      </rPr>
      <t>Dry Utilities</t>
    </r>
  </si>
  <si>
    <r>
      <rPr>
        <sz val="7.5"/>
        <rFont val="Calibri"/>
        <family val="2"/>
      </rPr>
      <t>Curb, Gutter, Sidewalk</t>
    </r>
  </si>
  <si>
    <r>
      <rPr>
        <sz val="7.5"/>
        <rFont val="Calibri"/>
        <family val="2"/>
      </rPr>
      <t>Paving</t>
    </r>
  </si>
  <si>
    <r>
      <rPr>
        <sz val="7.5"/>
        <rFont val="Calibri"/>
        <family val="2"/>
      </rPr>
      <t>Street Lights</t>
    </r>
  </si>
  <si>
    <r>
      <rPr>
        <sz val="7.5"/>
        <rFont val="Calibri"/>
        <family val="2"/>
      </rPr>
      <t>SCIP proceeds Holdback</t>
    </r>
  </si>
  <si>
    <r>
      <rPr>
        <sz val="7.5"/>
        <rFont val="Calibri"/>
        <family val="2"/>
      </rPr>
      <t>Contingency</t>
    </r>
  </si>
  <si>
    <r>
      <rPr>
        <sz val="7.5"/>
        <rFont val="Calibri"/>
        <family val="2"/>
      </rPr>
      <t>Insurance-General Liability</t>
    </r>
  </si>
  <si>
    <r>
      <rPr>
        <sz val="7.5"/>
        <rFont val="Calibri"/>
        <family val="2"/>
      </rPr>
      <t>Property Tax</t>
    </r>
  </si>
  <si>
    <r>
      <rPr>
        <sz val="7.5"/>
        <rFont val="Calibri"/>
        <family val="2"/>
      </rPr>
      <t>A&amp;D - Title &amp; Escrow, Prepaid Interrest</t>
    </r>
  </si>
  <si>
    <r>
      <rPr>
        <sz val="7.5"/>
        <rFont val="Calibri"/>
        <family val="2"/>
      </rPr>
      <t>A&amp;D - Loan Fees</t>
    </r>
  </si>
  <si>
    <r>
      <rPr>
        <sz val="7.5"/>
        <rFont val="Calibri"/>
        <family val="2"/>
      </rPr>
      <t>A&amp;D - Placement Fees</t>
    </r>
  </si>
  <si>
    <r>
      <rPr>
        <sz val="7.5"/>
        <rFont val="Calibri"/>
        <family val="2"/>
      </rPr>
      <t>A&amp;D - Misc Fees</t>
    </r>
  </si>
  <si>
    <r>
      <rPr>
        <sz val="7.5"/>
        <rFont val="Calibri"/>
        <family val="2"/>
      </rPr>
      <t>A&amp;D - Interest  Reserve</t>
    </r>
  </si>
  <si>
    <r>
      <rPr>
        <sz val="7.5"/>
        <rFont val="Calibri"/>
        <family val="2"/>
      </rPr>
      <t>A&amp;D - Default Interest  Reserve</t>
    </r>
  </si>
  <si>
    <r>
      <rPr>
        <sz val="7.5"/>
        <rFont val="Calibri"/>
        <family val="2"/>
      </rPr>
      <t>Project Management</t>
    </r>
  </si>
  <si>
    <r>
      <rPr>
        <sz val="7.5"/>
        <rFont val="Calibri"/>
        <family val="2"/>
      </rPr>
      <t>Loan Draws - Monthly</t>
    </r>
  </si>
  <si>
    <t>________________Loan Budget</t>
  </si>
  <si>
    <t>Loan Draws - Cumulative</t>
  </si>
  <si>
    <t xml:space="preserve">Directions: Fill out the full loan budget in Columns A &amp; B.  Then split out each budget item into how much you expect to incur each month.  See "Example" tab for reference. </t>
  </si>
  <si>
    <t>For Single-Family Unit Sales Projects Only:</t>
  </si>
  <si>
    <t>Close of Escrow</t>
  </si>
  <si>
    <t>Item</t>
  </si>
  <si>
    <t>Loan Budget</t>
  </si>
  <si>
    <t xml:space="preserve"> </t>
  </si>
  <si>
    <t>Total Units:</t>
  </si>
  <si>
    <t>Average Loan Commitment / Unit (par)</t>
  </si>
  <si>
    <t>Acceleration</t>
  </si>
  <si>
    <t>Paydown / Unit</t>
  </si>
  <si>
    <t>Total Commitment</t>
  </si>
  <si>
    <t>Principal Balance, Beginning of Month</t>
  </si>
  <si>
    <t>Principal Balance, End of Month</t>
  </si>
  <si>
    <t>Paydowns During Month</t>
  </si>
  <si>
    <t>For Enact Partners use (hide rows before sending to borrower):</t>
  </si>
  <si>
    <t>Number of Units Closed:</t>
  </si>
  <si>
    <t>Left to Allocate</t>
  </si>
  <si>
    <t>Total Cost</t>
  </si>
  <si>
    <t>Paid Prior to Loan</t>
  </si>
  <si>
    <t>Loan - Loan Fees</t>
  </si>
  <si>
    <t>Loan - Placement Fees</t>
  </si>
  <si>
    <t>Loan - Misc Fees</t>
  </si>
  <si>
    <t>Loan - Interest  Reserve</t>
  </si>
  <si>
    <t>Loan - Default Reserve</t>
  </si>
  <si>
    <t>Cost - Cumulative</t>
  </si>
  <si>
    <t>Cost - Monthly</t>
  </si>
  <si>
    <t>Loan - Draw Requests</t>
  </si>
  <si>
    <t>Loan - Title &amp; Escrow, Prepaid Interest</t>
  </si>
  <si>
    <t>Loan Amount</t>
  </si>
  <si>
    <t>Equity</t>
  </si>
  <si>
    <t>Number of Units Closed in Each Month:</t>
  </si>
  <si>
    <t xml:space="preserve">Need to set this up to figure out when the equity is used up and loan payments start.  Is this an issue with private lending since the LTV is lower?  Look at a real deal for reference. </t>
  </si>
  <si>
    <t>10/1/123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</si>
</sst>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Times New Roman"/>
      <charset val="204"/>
    </font>
    <font>
      <sz val="8"/>
      <name val="Calibri"/>
      <family val="2"/>
    </font>
    <font>
      <sz val="7.5"/>
      <name val="Calibri"/>
      <family val="2"/>
    </font>
    <font>
      <sz val="7.5"/>
      <color rgb="FF000000"/>
      <name val="Calibri"/>
      <family val="2"/>
    </font>
    <font>
      <sz val="7.5"/>
      <name val="Calibri"/>
      <family val="2"/>
    </font>
    <font>
      <i/>
      <sz val="7.5"/>
      <color rgb="FF000000"/>
      <name val="Calibri"/>
      <family val="2"/>
    </font>
    <font>
      <sz val="10"/>
      <color rgb="FFFF0000"/>
      <name val="Times New Roman"/>
      <family val="1"/>
    </font>
    <font>
      <b/>
      <sz val="12"/>
      <name val="Calibri"/>
      <family val="2"/>
    </font>
    <font>
      <sz val="10"/>
      <name val="Calibri"/>
      <family val="2"/>
    </font>
    <font>
      <sz val="8"/>
      <name val="Times New Roman"/>
      <family val="1"/>
    </font>
    <font>
      <i/>
      <sz val="7.5"/>
      <color theme="0"/>
      <name val="Calibri"/>
      <family val="2"/>
    </font>
    <font>
      <sz val="8"/>
      <color theme="0"/>
      <name val="Calibri"/>
      <family val="2"/>
    </font>
    <font>
      <sz val="7.5"/>
      <color theme="0"/>
      <name val="Calibri"/>
      <family val="2"/>
    </font>
    <font>
      <sz val="7.5"/>
      <color theme="0"/>
      <name val="Calibri"/>
      <family val="2"/>
      <scheme val="minor"/>
    </font>
    <font>
      <sz val="7.5"/>
      <color rgb="FF000000"/>
      <name val="Calibri"/>
      <family val="2"/>
      <scheme val="minor"/>
    </font>
    <font>
      <b/>
      <sz val="10"/>
      <color rgb="FF000000"/>
      <name val="Calibri"/>
      <family val="2"/>
      <scheme val="minor"/>
    </font>
    <font>
      <sz val="7.5"/>
      <color rgb="FFFF0000"/>
      <name val="Calibri"/>
      <family val="2"/>
      <scheme val="minor"/>
    </font>
    <font>
      <sz val="7.5"/>
      <name val="Calibri"/>
      <family val="2"/>
      <scheme val="minor"/>
    </font>
    <font>
      <i/>
      <sz val="7.5"/>
      <color rgb="FFFF0000"/>
      <name val="Calibri"/>
      <family val="2"/>
    </font>
    <font>
      <i/>
      <sz val="10"/>
      <color rgb="FFFF0000"/>
      <name val="Times New Roman"/>
      <family val="1"/>
    </font>
  </fonts>
  <fills count="7">
    <fill>
      <patternFill patternType="none"/>
    </fill>
    <fill>
      <patternFill patternType="gray125"/>
    </fill>
    <fill>
      <patternFill patternType="solid">
        <fgColor rgb="FF1F4D77"/>
      </patternFill>
    </fill>
    <fill>
      <patternFill patternType="solid">
        <fgColor theme="0"/>
        <bgColor indexed="64"/>
      </patternFill>
    </fill>
    <fill>
      <patternFill patternType="solid">
        <fgColor rgb="FFFFFF99"/>
        <bgColor indexed="64"/>
      </patternFill>
    </fill>
    <fill>
      <patternFill patternType="solid">
        <fgColor rgb="FFFF0000"/>
        <bgColor indexed="64"/>
      </patternFill>
    </fill>
    <fill>
      <patternFill patternType="solid">
        <fgColor rgb="FFFFFF00"/>
        <bgColor indexed="64"/>
      </patternFill>
    </fill>
  </fills>
  <borders count="4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medium">
        <color rgb="FF000000"/>
      </top>
      <bottom style="thin">
        <color rgb="FF000000"/>
      </bottom>
      <diagonal/>
    </border>
    <border>
      <left/>
      <right/>
      <top/>
      <bottom style="thin">
        <color indexed="64"/>
      </bottom>
      <diagonal/>
    </border>
    <border>
      <left style="thin">
        <color rgb="FF000000"/>
      </left>
      <right/>
      <top/>
      <bottom style="thin">
        <color indexed="64"/>
      </bottom>
      <diagonal/>
    </border>
    <border>
      <left/>
      <right/>
      <top style="thin">
        <color indexed="64"/>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medium">
        <color rgb="FF000000"/>
      </top>
      <bottom style="thin">
        <color rgb="FF000000"/>
      </bottom>
      <diagonal/>
    </border>
    <border>
      <left/>
      <right style="medium">
        <color rgb="FF000000"/>
      </right>
      <top style="thin">
        <color rgb="FF000000"/>
      </top>
      <bottom/>
      <diagonal/>
    </border>
    <border>
      <left/>
      <right style="medium">
        <color rgb="FF000000"/>
      </right>
      <top/>
      <bottom style="thin">
        <color indexed="64"/>
      </bottom>
      <diagonal/>
    </border>
    <border>
      <left style="medium">
        <color rgb="FF000000"/>
      </left>
      <right style="thin">
        <color indexed="64"/>
      </right>
      <top style="thin">
        <color indexed="64"/>
      </top>
      <bottom style="thin">
        <color rgb="FF000000"/>
      </bottom>
      <diagonal/>
    </border>
    <border>
      <left style="medium">
        <color rgb="FF000000"/>
      </left>
      <right style="thin">
        <color indexed="64"/>
      </right>
      <top style="thin">
        <color rgb="FF000000"/>
      </top>
      <bottom style="thin">
        <color rgb="FF000000"/>
      </bottom>
      <diagonal/>
    </border>
    <border>
      <left style="medium">
        <color rgb="FF000000"/>
      </left>
      <right style="thin">
        <color indexed="64"/>
      </right>
      <top style="thin">
        <color rgb="FF000000"/>
      </top>
      <bottom/>
      <diagonal/>
    </border>
    <border>
      <left style="medium">
        <color rgb="FF000000"/>
      </left>
      <right style="thin">
        <color indexed="64"/>
      </right>
      <top style="medium">
        <color rgb="FF000000"/>
      </top>
      <bottom style="thin">
        <color rgb="FF000000"/>
      </bottom>
      <diagonal/>
    </border>
  </borders>
  <cellStyleXfs count="1">
    <xf numFmtId="0" fontId="0" fillId="0" borderId="0"/>
  </cellStyleXfs>
  <cellXfs count="125">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4" xfId="0" applyFill="1" applyBorder="1" applyAlignment="1">
      <alignment horizontal="left" wrapText="1"/>
    </xf>
    <xf numFmtId="0" fontId="0" fillId="0" borderId="0" xfId="0" applyFill="1" applyBorder="1" applyAlignment="1">
      <alignment horizontal="left" wrapText="1"/>
    </xf>
    <xf numFmtId="0" fontId="2" fillId="0" borderId="5" xfId="0" applyFont="1" applyFill="1" applyBorder="1" applyAlignment="1">
      <alignment horizontal="left" vertical="top" wrapText="1"/>
    </xf>
    <xf numFmtId="0" fontId="2" fillId="0" borderId="5" xfId="0" applyFont="1" applyFill="1" applyBorder="1" applyAlignment="1">
      <alignment horizontal="right" vertical="top" wrapText="1"/>
    </xf>
    <xf numFmtId="0" fontId="4" fillId="0" borderId="5" xfId="0" applyFont="1" applyFill="1" applyBorder="1" applyAlignment="1">
      <alignment horizontal="right" vertical="top" wrapText="1"/>
    </xf>
    <xf numFmtId="0" fontId="1"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0" fillId="0" borderId="7" xfId="0" applyFill="1" applyBorder="1" applyAlignment="1">
      <alignment horizontal="left" wrapText="1"/>
    </xf>
    <xf numFmtId="0" fontId="2" fillId="0" borderId="6" xfId="0" applyFont="1" applyFill="1" applyBorder="1" applyAlignment="1">
      <alignment horizontal="right" vertical="top" wrapText="1"/>
    </xf>
    <xf numFmtId="0" fontId="8" fillId="0" borderId="0" xfId="0" applyFont="1" applyFill="1" applyBorder="1" applyAlignment="1">
      <alignment horizontal="left" vertical="center" wrapText="1"/>
    </xf>
    <xf numFmtId="3" fontId="3" fillId="0" borderId="0" xfId="0" applyNumberFormat="1" applyFont="1" applyFill="1" applyBorder="1" applyAlignment="1">
      <alignment horizontal="right" vertical="top" shrinkToFit="1"/>
    </xf>
    <xf numFmtId="3" fontId="5" fillId="0" borderId="0" xfId="0" applyNumberFormat="1" applyFont="1" applyFill="1" applyBorder="1" applyAlignment="1">
      <alignment horizontal="right" vertical="top" shrinkToFit="1"/>
    </xf>
    <xf numFmtId="0" fontId="0" fillId="0" borderId="0" xfId="0" applyFill="1" applyBorder="1" applyAlignment="1">
      <alignment horizontal="left"/>
    </xf>
    <xf numFmtId="0" fontId="6" fillId="0" borderId="0" xfId="0" applyFont="1" applyFill="1" applyBorder="1" applyAlignment="1">
      <alignment horizontal="left"/>
    </xf>
    <xf numFmtId="0" fontId="0" fillId="0" borderId="0" xfId="0" applyFill="1" applyBorder="1" applyAlignment="1">
      <alignment horizontal="center" vertical="top" wrapText="1"/>
    </xf>
    <xf numFmtId="0" fontId="0" fillId="0" borderId="9" xfId="0" applyFill="1" applyBorder="1" applyAlignment="1">
      <alignment horizontal="left" wrapText="1"/>
    </xf>
    <xf numFmtId="0" fontId="0" fillId="0" borderId="8" xfId="0" applyFill="1" applyBorder="1" applyAlignment="1">
      <alignment horizontal="left" wrapText="1"/>
    </xf>
    <xf numFmtId="3" fontId="10" fillId="0" borderId="0" xfId="0" applyNumberFormat="1" applyFont="1" applyFill="1" applyBorder="1" applyAlignment="1">
      <alignment horizontal="right" vertical="top" shrinkToFit="1"/>
    </xf>
    <xf numFmtId="0" fontId="13" fillId="2" borderId="2" xfId="0" applyFont="1" applyFill="1" applyBorder="1" applyAlignment="1">
      <alignment horizontal="center" vertical="top" wrapText="1"/>
    </xf>
    <xf numFmtId="17" fontId="13" fillId="2" borderId="15" xfId="0"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8" fillId="3" borderId="17" xfId="0" applyFont="1" applyFill="1" applyBorder="1" applyAlignment="1">
      <alignment horizontal="left" vertical="center" wrapText="1"/>
    </xf>
    <xf numFmtId="0" fontId="14" fillId="0" borderId="0" xfId="0" applyFont="1" applyFill="1" applyBorder="1" applyAlignment="1">
      <alignment horizontal="left" vertical="top"/>
    </xf>
    <xf numFmtId="0" fontId="14" fillId="3" borderId="0" xfId="0" applyFont="1" applyFill="1" applyBorder="1" applyAlignment="1">
      <alignment horizontal="left" vertical="top"/>
    </xf>
    <xf numFmtId="0" fontId="15" fillId="3"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3" fontId="3" fillId="0" borderId="12" xfId="0" applyNumberFormat="1" applyFont="1" applyFill="1" applyBorder="1" applyAlignment="1">
      <alignment horizontal="right" vertical="center" shrinkToFit="1"/>
    </xf>
    <xf numFmtId="3" fontId="3" fillId="0" borderId="10" xfId="0" applyNumberFormat="1" applyFont="1" applyFill="1" applyBorder="1" applyAlignment="1">
      <alignment horizontal="right" vertical="center" shrinkToFit="1"/>
    </xf>
    <xf numFmtId="3" fontId="3" fillId="0" borderId="5" xfId="0" applyNumberFormat="1" applyFont="1" applyFill="1" applyBorder="1" applyAlignment="1">
      <alignment horizontal="right" vertical="center" shrinkToFit="1"/>
    </xf>
    <xf numFmtId="0" fontId="0" fillId="0" borderId="13" xfId="0" applyFill="1" applyBorder="1" applyAlignment="1">
      <alignment horizontal="left" vertical="center" wrapText="1"/>
    </xf>
    <xf numFmtId="0" fontId="0" fillId="0" borderId="3" xfId="0" applyFill="1" applyBorder="1" applyAlignment="1">
      <alignment horizontal="left" vertical="center" wrapText="1"/>
    </xf>
    <xf numFmtId="0" fontId="0" fillId="0" borderId="7" xfId="0" applyFill="1" applyBorder="1" applyAlignment="1">
      <alignment horizontal="left" vertical="center" wrapText="1"/>
    </xf>
    <xf numFmtId="3" fontId="5" fillId="0" borderId="14" xfId="0" applyNumberFormat="1" applyFont="1" applyFill="1" applyBorder="1" applyAlignment="1">
      <alignment horizontal="right" vertical="center" shrinkToFit="1"/>
    </xf>
    <xf numFmtId="3" fontId="5" fillId="0" borderId="11" xfId="0" applyNumberFormat="1" applyFont="1" applyFill="1" applyBorder="1" applyAlignment="1">
      <alignment horizontal="right" vertical="center" shrinkToFit="1"/>
    </xf>
    <xf numFmtId="3" fontId="5" fillId="0" borderId="6" xfId="0" applyNumberFormat="1" applyFont="1" applyFill="1" applyBorder="1" applyAlignment="1">
      <alignment horizontal="right" vertical="center" shrinkToFit="1"/>
    </xf>
    <xf numFmtId="0" fontId="0" fillId="0" borderId="12" xfId="0" applyFill="1" applyBorder="1" applyAlignment="1">
      <alignment horizontal="left" vertical="center" wrapText="1"/>
    </xf>
    <xf numFmtId="3" fontId="5" fillId="0" borderId="10" xfId="0" applyNumberFormat="1" applyFont="1" applyFill="1" applyBorder="1" applyAlignment="1">
      <alignment horizontal="right" vertical="center" shrinkToFit="1"/>
    </xf>
    <xf numFmtId="3" fontId="5" fillId="0" borderId="5" xfId="0" applyNumberFormat="1" applyFont="1" applyFill="1" applyBorder="1" applyAlignment="1">
      <alignment horizontal="right" vertical="center" shrinkToFit="1"/>
    </xf>
    <xf numFmtId="0" fontId="0" fillId="0" borderId="0" xfId="0" applyFill="1" applyBorder="1" applyAlignment="1">
      <alignment horizontal="left" vertical="center"/>
    </xf>
    <xf numFmtId="0" fontId="0" fillId="0" borderId="0" xfId="0" applyFill="1" applyBorder="1" applyAlignment="1">
      <alignment horizontal="right" vertical="top"/>
    </xf>
    <xf numFmtId="3" fontId="14" fillId="4" borderId="0" xfId="0" applyNumberFormat="1" applyFont="1" applyFill="1" applyBorder="1" applyAlignment="1">
      <alignment horizontal="right" vertical="center"/>
    </xf>
    <xf numFmtId="0" fontId="12" fillId="2" borderId="1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4" fillId="4" borderId="0" xfId="0" applyFont="1" applyFill="1" applyBorder="1" applyAlignment="1">
      <alignment horizontal="left" vertical="center"/>
    </xf>
    <xf numFmtId="3" fontId="3" fillId="4" borderId="0" xfId="0" applyNumberFormat="1" applyFont="1" applyFill="1" applyBorder="1" applyAlignment="1">
      <alignment horizontal="right" vertical="center" shrinkToFit="1"/>
    </xf>
    <xf numFmtId="0" fontId="14" fillId="4" borderId="0" xfId="0" applyFont="1" applyFill="1" applyBorder="1" applyAlignment="1">
      <alignment horizontal="right" vertical="center"/>
    </xf>
    <xf numFmtId="9" fontId="14" fillId="4" borderId="0" xfId="0" applyNumberFormat="1" applyFont="1" applyFill="1" applyBorder="1" applyAlignment="1">
      <alignment horizontal="right" vertical="center"/>
    </xf>
    <xf numFmtId="0" fontId="16" fillId="4" borderId="0" xfId="0" applyFont="1" applyFill="1" applyBorder="1" applyAlignment="1">
      <alignment horizontal="left" vertical="center"/>
    </xf>
    <xf numFmtId="0" fontId="16" fillId="4" borderId="0" xfId="0" applyFont="1" applyFill="1" applyBorder="1" applyAlignment="1">
      <alignment horizontal="right" vertical="center"/>
    </xf>
    <xf numFmtId="0" fontId="12" fillId="2" borderId="19" xfId="0" applyFont="1" applyFill="1" applyBorder="1" applyAlignment="1">
      <alignment horizontal="center" vertical="center" wrapText="1"/>
    </xf>
    <xf numFmtId="0" fontId="13" fillId="2" borderId="19" xfId="0" applyFont="1" applyFill="1" applyBorder="1" applyAlignment="1">
      <alignment horizontal="center" vertical="top" wrapText="1"/>
    </xf>
    <xf numFmtId="0" fontId="13" fillId="2" borderId="20" xfId="0" applyFont="1" applyFill="1" applyBorder="1" applyAlignment="1">
      <alignment horizontal="center" vertical="top" wrapText="1"/>
    </xf>
    <xf numFmtId="17" fontId="13" fillId="2" borderId="22" xfId="0" applyNumberFormat="1" applyFont="1" applyFill="1" applyBorder="1" applyAlignment="1">
      <alignment horizontal="center" vertical="center" wrapText="1"/>
    </xf>
    <xf numFmtId="0" fontId="14" fillId="0" borderId="24" xfId="0" applyFont="1" applyFill="1" applyBorder="1" applyAlignment="1">
      <alignment horizontal="right" vertical="center"/>
    </xf>
    <xf numFmtId="0" fontId="14" fillId="4" borderId="25" xfId="0" applyFont="1" applyFill="1" applyBorder="1" applyAlignment="1">
      <alignment horizontal="right" vertical="center"/>
    </xf>
    <xf numFmtId="0" fontId="14" fillId="4" borderId="26" xfId="0" applyFont="1" applyFill="1" applyBorder="1" applyAlignment="1">
      <alignment horizontal="right" vertical="center"/>
    </xf>
    <xf numFmtId="0" fontId="14" fillId="4" borderId="27" xfId="0" applyFont="1" applyFill="1" applyBorder="1" applyAlignment="1">
      <alignment horizontal="right" vertical="center"/>
    </xf>
    <xf numFmtId="0" fontId="14" fillId="4" borderId="28" xfId="0" applyFont="1" applyFill="1" applyBorder="1" applyAlignment="1">
      <alignment horizontal="right" vertical="center"/>
    </xf>
    <xf numFmtId="0" fontId="8" fillId="3" borderId="0" xfId="0" applyFont="1" applyFill="1" applyBorder="1" applyAlignment="1">
      <alignment horizontal="left" vertical="center" wrapText="1"/>
    </xf>
    <xf numFmtId="0" fontId="0" fillId="3" borderId="0" xfId="0" applyFill="1" applyBorder="1" applyAlignment="1">
      <alignment horizontal="center" vertical="top" wrapText="1"/>
    </xf>
    <xf numFmtId="0" fontId="0" fillId="3" borderId="0" xfId="0" applyFill="1" applyBorder="1" applyAlignment="1">
      <alignment horizontal="left" wrapText="1"/>
    </xf>
    <xf numFmtId="3" fontId="3" fillId="3" borderId="0" xfId="0" applyNumberFormat="1" applyFont="1" applyFill="1" applyBorder="1" applyAlignment="1">
      <alignment horizontal="right" vertical="top" shrinkToFit="1"/>
    </xf>
    <xf numFmtId="3" fontId="5" fillId="3" borderId="0" xfId="0" applyNumberFormat="1" applyFont="1" applyFill="1" applyBorder="1" applyAlignment="1">
      <alignment horizontal="right" vertical="top" shrinkToFit="1"/>
    </xf>
    <xf numFmtId="3" fontId="10" fillId="3" borderId="0" xfId="0" applyNumberFormat="1" applyFont="1" applyFill="1" applyBorder="1" applyAlignment="1">
      <alignment horizontal="right" vertical="top" shrinkToFit="1"/>
    </xf>
    <xf numFmtId="0" fontId="0" fillId="3" borderId="0" xfId="0" applyFill="1" applyBorder="1" applyAlignment="1">
      <alignment horizontal="left" vertical="top"/>
    </xf>
    <xf numFmtId="0" fontId="13" fillId="2" borderId="29" xfId="0" applyFont="1" applyFill="1" applyBorder="1" applyAlignment="1">
      <alignment horizontal="center" vertical="top" wrapText="1"/>
    </xf>
    <xf numFmtId="0" fontId="16" fillId="0" borderId="0" xfId="0" applyFont="1" applyFill="1" applyBorder="1" applyAlignment="1">
      <alignment horizontal="right" vertical="center"/>
    </xf>
    <xf numFmtId="3" fontId="3" fillId="0" borderId="0" xfId="0" applyNumberFormat="1" applyFont="1" applyFill="1" applyBorder="1" applyAlignment="1">
      <alignment horizontal="right" vertical="center" shrinkToFit="1"/>
    </xf>
    <xf numFmtId="9" fontId="14"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0" fontId="14" fillId="3" borderId="0" xfId="0" applyFont="1" applyFill="1" applyBorder="1" applyAlignment="1">
      <alignment horizontal="left" vertical="center"/>
    </xf>
    <xf numFmtId="0" fontId="14" fillId="3" borderId="0" xfId="0" applyFont="1" applyFill="1" applyBorder="1" applyAlignment="1">
      <alignment horizontal="right" vertical="center"/>
    </xf>
    <xf numFmtId="0" fontId="0" fillId="3" borderId="0" xfId="0" applyFill="1" applyBorder="1" applyAlignment="1">
      <alignment horizontal="right" vertical="top"/>
    </xf>
    <xf numFmtId="0" fontId="1" fillId="3" borderId="0" xfId="0" applyFont="1" applyFill="1" applyBorder="1" applyAlignment="1">
      <alignment vertical="center" wrapText="1"/>
    </xf>
    <xf numFmtId="0" fontId="0" fillId="3" borderId="0" xfId="0" applyFill="1" applyBorder="1" applyAlignment="1">
      <alignment horizontal="left" vertical="top" wrapText="1"/>
    </xf>
    <xf numFmtId="0" fontId="6" fillId="3" borderId="0" xfId="0" applyFont="1" applyFill="1" applyBorder="1" applyAlignment="1">
      <alignment horizontal="left"/>
    </xf>
    <xf numFmtId="0" fontId="0" fillId="3" borderId="0" xfId="0" applyFill="1" applyBorder="1" applyAlignment="1">
      <alignment horizontal="left"/>
    </xf>
    <xf numFmtId="3" fontId="5" fillId="0" borderId="35" xfId="0" applyNumberFormat="1" applyFont="1" applyFill="1" applyBorder="1" applyAlignment="1">
      <alignment horizontal="right" vertical="center" shrinkToFit="1"/>
    </xf>
    <xf numFmtId="3" fontId="14" fillId="4" borderId="25" xfId="0" applyNumberFormat="1" applyFont="1" applyFill="1" applyBorder="1" applyAlignment="1">
      <alignment horizontal="right" vertical="center"/>
    </xf>
    <xf numFmtId="0" fontId="0" fillId="0" borderId="38" xfId="0" applyFill="1" applyBorder="1" applyAlignment="1">
      <alignment horizontal="left" wrapText="1"/>
    </xf>
    <xf numFmtId="3" fontId="3" fillId="0" borderId="39" xfId="0" applyNumberFormat="1" applyFont="1" applyFill="1" applyBorder="1" applyAlignment="1">
      <alignment horizontal="right" vertical="center" shrinkToFit="1"/>
    </xf>
    <xf numFmtId="0" fontId="0" fillId="0" borderId="40" xfId="0" applyFill="1" applyBorder="1" applyAlignment="1">
      <alignment horizontal="left" vertical="center" wrapText="1"/>
    </xf>
    <xf numFmtId="3" fontId="5" fillId="0" borderId="41" xfId="0" applyNumberFormat="1" applyFont="1" applyFill="1" applyBorder="1" applyAlignment="1">
      <alignment horizontal="right" vertical="center" shrinkToFit="1"/>
    </xf>
    <xf numFmtId="0" fontId="2" fillId="0" borderId="7" xfId="0" applyFont="1" applyFill="1" applyBorder="1" applyAlignment="1">
      <alignment horizontal="left" vertical="top" wrapText="1"/>
    </xf>
    <xf numFmtId="3" fontId="3" fillId="0" borderId="13" xfId="0" applyNumberFormat="1" applyFont="1" applyFill="1" applyBorder="1" applyAlignment="1">
      <alignment horizontal="right" vertical="center" shrinkToFit="1"/>
    </xf>
    <xf numFmtId="3" fontId="3" fillId="0" borderId="40" xfId="0" applyNumberFormat="1" applyFont="1" applyFill="1" applyBorder="1" applyAlignment="1">
      <alignment horizontal="right" vertical="center" shrinkToFit="1"/>
    </xf>
    <xf numFmtId="3" fontId="3" fillId="0" borderId="3" xfId="0" applyNumberFormat="1" applyFont="1" applyFill="1" applyBorder="1" applyAlignment="1">
      <alignment horizontal="right" vertical="center" shrinkToFit="1"/>
    </xf>
    <xf numFmtId="3" fontId="3" fillId="0" borderId="7" xfId="0" applyNumberFormat="1" applyFont="1" applyFill="1" applyBorder="1" applyAlignment="1">
      <alignment horizontal="right" vertical="center" shrinkToFit="1"/>
    </xf>
    <xf numFmtId="3" fontId="3" fillId="0" borderId="14" xfId="0" applyNumberFormat="1" applyFont="1" applyFill="1" applyBorder="1" applyAlignment="1">
      <alignment horizontal="right" vertical="top" shrinkToFit="1"/>
    </xf>
    <xf numFmtId="0" fontId="0" fillId="3" borderId="23" xfId="0" applyFill="1" applyBorder="1" applyAlignment="1">
      <alignment horizontal="left" vertical="center"/>
    </xf>
    <xf numFmtId="0" fontId="14" fillId="3" borderId="23" xfId="0" applyFont="1" applyFill="1" applyBorder="1" applyAlignment="1">
      <alignment horizontal="right" vertical="center" indent="1"/>
    </xf>
    <xf numFmtId="0" fontId="14" fillId="3" borderId="23" xfId="0" applyFont="1" applyFill="1" applyBorder="1" applyAlignment="1">
      <alignment horizontal="left" vertical="center"/>
    </xf>
    <xf numFmtId="0" fontId="14" fillId="3" borderId="21" xfId="0" applyFont="1" applyFill="1" applyBorder="1" applyAlignment="1">
      <alignment horizontal="left" vertical="center"/>
    </xf>
    <xf numFmtId="0" fontId="14" fillId="3" borderId="24" xfId="0" applyFont="1" applyFill="1" applyBorder="1" applyAlignment="1">
      <alignment horizontal="left" vertical="center"/>
    </xf>
    <xf numFmtId="0" fontId="14" fillId="3" borderId="15" xfId="0" applyFont="1" applyFill="1" applyBorder="1" applyAlignment="1">
      <alignment horizontal="right" vertical="center"/>
    </xf>
    <xf numFmtId="0" fontId="14" fillId="3" borderId="24" xfId="0" applyFont="1" applyFill="1" applyBorder="1" applyAlignment="1">
      <alignment horizontal="right" vertical="center"/>
    </xf>
    <xf numFmtId="0" fontId="14" fillId="3" borderId="22" xfId="0" applyFont="1" applyFill="1" applyBorder="1" applyAlignment="1">
      <alignment horizontal="right" vertical="center"/>
    </xf>
    <xf numFmtId="0" fontId="17" fillId="4" borderId="0" xfId="0" applyFont="1" applyFill="1" applyBorder="1" applyAlignment="1">
      <alignment horizontal="left" vertical="center"/>
    </xf>
    <xf numFmtId="0" fontId="17" fillId="4" borderId="0" xfId="0" applyFont="1" applyFill="1" applyBorder="1" applyAlignment="1">
      <alignment horizontal="right" vertical="center"/>
    </xf>
    <xf numFmtId="3" fontId="17" fillId="4" borderId="0" xfId="0" applyNumberFormat="1" applyFont="1" applyFill="1" applyBorder="1" applyAlignment="1">
      <alignment horizontal="right" vertical="center"/>
    </xf>
    <xf numFmtId="3" fontId="14" fillId="5" borderId="0" xfId="0" applyNumberFormat="1" applyFont="1" applyFill="1" applyBorder="1" applyAlignment="1">
      <alignment horizontal="right" vertical="center"/>
    </xf>
    <xf numFmtId="0" fontId="16" fillId="6" borderId="0" xfId="0" applyFont="1" applyFill="1" applyBorder="1" applyAlignment="1">
      <alignment horizontal="left" vertical="center"/>
    </xf>
    <xf numFmtId="0" fontId="14" fillId="6" borderId="0" xfId="0" applyFont="1" applyFill="1" applyBorder="1" applyAlignment="1">
      <alignment horizontal="right" vertical="center"/>
    </xf>
    <xf numFmtId="3" fontId="18" fillId="0" borderId="33" xfId="0" applyNumberFormat="1" applyFont="1" applyFill="1" applyBorder="1" applyAlignment="1">
      <alignment horizontal="right" vertical="center" shrinkToFit="1"/>
    </xf>
    <xf numFmtId="0" fontId="19" fillId="0" borderId="34" xfId="0" applyFont="1" applyFill="1" applyBorder="1" applyAlignment="1">
      <alignment horizontal="left" vertical="center" wrapText="1"/>
    </xf>
    <xf numFmtId="0" fontId="19" fillId="0" borderId="32" xfId="0" applyFont="1" applyFill="1" applyBorder="1" applyAlignment="1">
      <alignment horizontal="left" wrapText="1"/>
    </xf>
    <xf numFmtId="0" fontId="7" fillId="3" borderId="0" xfId="0" applyFont="1" applyFill="1" applyBorder="1" applyAlignment="1">
      <alignment horizontal="center" vertical="center" wrapText="1"/>
    </xf>
    <xf numFmtId="0" fontId="8" fillId="3" borderId="17"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6858C-B364-4AC5-A0EF-2FB0930746B4}">
  <dimension ref="A1:AG94"/>
  <sheetViews>
    <sheetView tabSelected="1" zoomScale="120" zoomScaleNormal="120" workbookViewId="0">
      <selection activeCell="V21" sqref="V21"/>
    </sheetView>
  </sheetViews>
  <sheetFormatPr defaultRowHeight="13.2" x14ac:dyDescent="0.25"/>
  <cols>
    <col min="1" max="1" width="32.6640625" customWidth="1"/>
    <col min="2" max="22" width="9.109375" customWidth="1"/>
    <col min="23" max="23" width="1.33203125" customWidth="1"/>
    <col min="24" max="24" width="9.109375" customWidth="1"/>
    <col min="25" max="25" width="20.77734375" customWidth="1"/>
    <col min="26" max="33" width="9.33203125" style="68"/>
  </cols>
  <sheetData>
    <row r="1" spans="1:25" ht="33" customHeight="1" x14ac:dyDescent="0.25">
      <c r="A1" s="110" t="s">
        <v>27</v>
      </c>
      <c r="B1" s="110"/>
      <c r="C1" s="110"/>
      <c r="D1" s="110"/>
      <c r="E1" s="110"/>
      <c r="F1" s="110"/>
      <c r="G1" s="110"/>
      <c r="H1" s="110"/>
      <c r="I1" s="110"/>
      <c r="J1" s="110"/>
      <c r="K1" s="110"/>
      <c r="L1" s="110"/>
      <c r="M1" s="110"/>
      <c r="N1" s="110"/>
      <c r="O1" s="110"/>
      <c r="P1" s="110"/>
      <c r="Q1" s="23"/>
      <c r="R1" s="23"/>
      <c r="S1" s="23"/>
      <c r="T1" s="23"/>
      <c r="U1" s="23"/>
      <c r="V1" s="23"/>
      <c r="W1" s="46"/>
      <c r="X1" s="46"/>
      <c r="Y1" s="77"/>
    </row>
    <row r="2" spans="1:25" ht="17.25" customHeight="1" x14ac:dyDescent="0.25">
      <c r="A2" s="111" t="s">
        <v>29</v>
      </c>
      <c r="B2" s="111"/>
      <c r="C2" s="111"/>
      <c r="D2" s="111"/>
      <c r="E2" s="111"/>
      <c r="F2" s="111"/>
      <c r="G2" s="111"/>
      <c r="H2" s="111"/>
      <c r="I2" s="111"/>
      <c r="J2" s="111"/>
      <c r="K2" s="111"/>
      <c r="L2" s="111"/>
      <c r="M2" s="111"/>
      <c r="N2" s="111"/>
      <c r="O2" s="111"/>
      <c r="P2" s="111"/>
      <c r="Q2" s="24"/>
      <c r="R2" s="24"/>
      <c r="S2" s="24"/>
      <c r="T2" s="24"/>
      <c r="U2" s="24"/>
      <c r="V2" s="24"/>
      <c r="W2" s="62"/>
      <c r="X2" s="62"/>
      <c r="Y2" s="77"/>
    </row>
    <row r="3" spans="1:25" x14ac:dyDescent="0.25">
      <c r="A3" s="112" t="s">
        <v>32</v>
      </c>
      <c r="B3" s="114" t="s">
        <v>46</v>
      </c>
      <c r="C3" s="116" t="s">
        <v>47</v>
      </c>
      <c r="D3" s="116" t="s">
        <v>31</v>
      </c>
      <c r="E3" s="20">
        <v>1</v>
      </c>
      <c r="F3" s="20">
        <v>2</v>
      </c>
      <c r="G3" s="20">
        <v>3</v>
      </c>
      <c r="H3" s="20">
        <v>4</v>
      </c>
      <c r="I3" s="20">
        <v>5</v>
      </c>
      <c r="J3" s="20">
        <v>6</v>
      </c>
      <c r="K3" s="20">
        <v>7</v>
      </c>
      <c r="L3" s="20">
        <v>8</v>
      </c>
      <c r="M3" s="20">
        <v>9</v>
      </c>
      <c r="N3" s="20">
        <v>10</v>
      </c>
      <c r="O3" s="20">
        <v>11</v>
      </c>
      <c r="P3" s="20">
        <v>12</v>
      </c>
      <c r="Q3" s="20">
        <v>13</v>
      </c>
      <c r="R3" s="20">
        <v>14</v>
      </c>
      <c r="S3" s="20">
        <v>15</v>
      </c>
      <c r="T3" s="20">
        <v>16</v>
      </c>
      <c r="U3" s="20">
        <v>17</v>
      </c>
      <c r="V3" s="69">
        <v>18</v>
      </c>
      <c r="W3" s="63"/>
      <c r="X3" s="121" t="s">
        <v>45</v>
      </c>
      <c r="Y3" s="78"/>
    </row>
    <row r="4" spans="1:25" x14ac:dyDescent="0.25">
      <c r="A4" s="113"/>
      <c r="B4" s="115"/>
      <c r="C4" s="117"/>
      <c r="D4" s="117"/>
      <c r="E4" s="21">
        <v>44774</v>
      </c>
      <c r="F4" s="21">
        <v>44805</v>
      </c>
      <c r="G4" s="21">
        <v>44835</v>
      </c>
      <c r="H4" s="21">
        <v>44866</v>
      </c>
      <c r="I4" s="21">
        <v>44896</v>
      </c>
      <c r="J4" s="21">
        <v>44927</v>
      </c>
      <c r="K4" s="21">
        <v>44958</v>
      </c>
      <c r="L4" s="21">
        <v>44986</v>
      </c>
      <c r="M4" s="21">
        <v>45017</v>
      </c>
      <c r="N4" s="21">
        <v>45047</v>
      </c>
      <c r="O4" s="21">
        <v>45078</v>
      </c>
      <c r="P4" s="21">
        <v>45108</v>
      </c>
      <c r="Q4" s="21">
        <v>45139</v>
      </c>
      <c r="R4" s="21">
        <v>45170</v>
      </c>
      <c r="S4" s="21" t="s">
        <v>61</v>
      </c>
      <c r="T4" s="21">
        <v>45231</v>
      </c>
      <c r="U4" s="21">
        <v>45261</v>
      </c>
      <c r="V4" s="56">
        <v>45292</v>
      </c>
      <c r="W4" s="63"/>
      <c r="X4" s="122"/>
      <c r="Y4" s="78"/>
    </row>
    <row r="5" spans="1:25" ht="4.5" customHeight="1" x14ac:dyDescent="0.25">
      <c r="A5" s="2"/>
      <c r="B5" s="18"/>
      <c r="C5" s="83"/>
      <c r="D5" s="17"/>
      <c r="E5" s="2"/>
      <c r="F5" s="2"/>
      <c r="G5" s="2"/>
      <c r="H5" s="2"/>
      <c r="I5" s="2"/>
      <c r="J5" s="2"/>
      <c r="K5" s="2"/>
      <c r="L5" s="2"/>
      <c r="M5" s="2"/>
      <c r="N5" s="2"/>
      <c r="O5" s="2"/>
      <c r="P5" s="2"/>
      <c r="Q5" s="2"/>
      <c r="R5" s="2"/>
      <c r="S5" s="2"/>
      <c r="T5" s="2"/>
      <c r="U5" s="2"/>
      <c r="V5" s="2"/>
      <c r="W5" s="64"/>
      <c r="X5" s="109"/>
      <c r="Y5" s="79"/>
    </row>
    <row r="6" spans="1:25" ht="10.5" customHeight="1" x14ac:dyDescent="0.25">
      <c r="A6" s="4" t="s">
        <v>0</v>
      </c>
      <c r="B6" s="30"/>
      <c r="C6" s="84"/>
      <c r="D6" s="31"/>
      <c r="E6" s="32"/>
      <c r="F6" s="32"/>
      <c r="G6" s="32"/>
      <c r="H6" s="32"/>
      <c r="I6" s="32"/>
      <c r="J6" s="32"/>
      <c r="K6" s="32"/>
      <c r="L6" s="32"/>
      <c r="M6" s="32"/>
      <c r="N6" s="32"/>
      <c r="O6" s="32"/>
      <c r="P6" s="32"/>
      <c r="Q6" s="32"/>
      <c r="R6" s="32"/>
      <c r="S6" s="32"/>
      <c r="T6" s="32"/>
      <c r="U6" s="32"/>
      <c r="V6" s="32"/>
      <c r="W6" s="65"/>
      <c r="X6" s="107">
        <f>B6-SUM(D6:W6)</f>
        <v>0</v>
      </c>
      <c r="Y6" s="79" t="str">
        <f t="shared" ref="Y6:Y32" si="0">IF(ROUND(B6,-1)=ROUND(SUM(D6:W6),-1),"","ERROR! The monthly costs do not add up to the Loan Budget total in Column B.")</f>
        <v/>
      </c>
    </row>
    <row r="7" spans="1:25" ht="10.5" customHeight="1" x14ac:dyDescent="0.25">
      <c r="A7" s="4" t="s">
        <v>1</v>
      </c>
      <c r="B7" s="30"/>
      <c r="C7" s="84"/>
      <c r="D7" s="31"/>
      <c r="E7" s="32"/>
      <c r="F7" s="32"/>
      <c r="G7" s="32"/>
      <c r="H7" s="32"/>
      <c r="I7" s="32"/>
      <c r="J7" s="32"/>
      <c r="K7" s="32"/>
      <c r="L7" s="32"/>
      <c r="M7" s="32"/>
      <c r="N7" s="32"/>
      <c r="O7" s="32"/>
      <c r="P7" s="32"/>
      <c r="Q7" s="32"/>
      <c r="R7" s="32"/>
      <c r="S7" s="32"/>
      <c r="T7" s="32"/>
      <c r="U7" s="32"/>
      <c r="V7" s="32"/>
      <c r="W7" s="65"/>
      <c r="X7" s="107">
        <f t="shared" ref="X7:X35" si="1">B7-SUM(D7:W7)</f>
        <v>0</v>
      </c>
      <c r="Y7" s="79" t="str">
        <f t="shared" si="0"/>
        <v/>
      </c>
    </row>
    <row r="8" spans="1:25" ht="10.5" customHeight="1" x14ac:dyDescent="0.25">
      <c r="A8" s="4" t="s">
        <v>2</v>
      </c>
      <c r="B8" s="30"/>
      <c r="C8" s="84"/>
      <c r="D8" s="31"/>
      <c r="E8" s="32"/>
      <c r="F8" s="32"/>
      <c r="G8" s="32"/>
      <c r="H8" s="32"/>
      <c r="I8" s="32"/>
      <c r="J8" s="32"/>
      <c r="K8" s="32"/>
      <c r="L8" s="32"/>
      <c r="M8" s="32"/>
      <c r="N8" s="32"/>
      <c r="O8" s="32"/>
      <c r="P8" s="32"/>
      <c r="Q8" s="32"/>
      <c r="R8" s="32"/>
      <c r="S8" s="32"/>
      <c r="T8" s="32"/>
      <c r="U8" s="32"/>
      <c r="V8" s="32"/>
      <c r="W8" s="65"/>
      <c r="X8" s="107">
        <f t="shared" si="1"/>
        <v>0</v>
      </c>
      <c r="Y8" s="79" t="str">
        <f t="shared" si="0"/>
        <v/>
      </c>
    </row>
    <row r="9" spans="1:25" ht="10.5" customHeight="1" x14ac:dyDescent="0.25">
      <c r="A9" s="4" t="s">
        <v>56</v>
      </c>
      <c r="B9" s="30"/>
      <c r="C9" s="84"/>
      <c r="D9" s="31"/>
      <c r="E9" s="32"/>
      <c r="F9" s="32"/>
      <c r="G9" s="32"/>
      <c r="H9" s="32"/>
      <c r="I9" s="32"/>
      <c r="J9" s="32"/>
      <c r="K9" s="32"/>
      <c r="L9" s="32"/>
      <c r="M9" s="32"/>
      <c r="N9" s="32"/>
      <c r="O9" s="32"/>
      <c r="P9" s="32"/>
      <c r="Q9" s="32"/>
      <c r="R9" s="32"/>
      <c r="S9" s="32"/>
      <c r="T9" s="32"/>
      <c r="U9" s="32"/>
      <c r="V9" s="32"/>
      <c r="W9" s="65"/>
      <c r="X9" s="107">
        <f t="shared" ref="X9:X15" si="2">B9-SUM(D9:W9)</f>
        <v>0</v>
      </c>
      <c r="Y9" s="79" t="str">
        <f t="shared" ref="Y9:Y14" si="3">IF(ROUND(B9,-1)=ROUND(SUM(D9:W9),-1),"","ERROR! The monthly costs do not add up to the Loan Budget total in Column B.")</f>
        <v/>
      </c>
    </row>
    <row r="10" spans="1:25" ht="10.5" customHeight="1" x14ac:dyDescent="0.25">
      <c r="A10" s="4" t="s">
        <v>48</v>
      </c>
      <c r="B10" s="30"/>
      <c r="C10" s="84"/>
      <c r="D10" s="31"/>
      <c r="E10" s="32"/>
      <c r="F10" s="32"/>
      <c r="G10" s="32"/>
      <c r="H10" s="32"/>
      <c r="I10" s="32"/>
      <c r="J10" s="32"/>
      <c r="K10" s="32"/>
      <c r="L10" s="32"/>
      <c r="M10" s="32"/>
      <c r="N10" s="32"/>
      <c r="O10" s="32"/>
      <c r="P10" s="32"/>
      <c r="Q10" s="32"/>
      <c r="R10" s="32"/>
      <c r="S10" s="32"/>
      <c r="T10" s="32"/>
      <c r="U10" s="32"/>
      <c r="V10" s="32"/>
      <c r="W10" s="65"/>
      <c r="X10" s="107">
        <f t="shared" si="2"/>
        <v>0</v>
      </c>
      <c r="Y10" s="79" t="str">
        <f t="shared" si="3"/>
        <v/>
      </c>
    </row>
    <row r="11" spans="1:25" ht="10.5" customHeight="1" x14ac:dyDescent="0.25">
      <c r="A11" s="4" t="s">
        <v>49</v>
      </c>
      <c r="B11" s="30"/>
      <c r="C11" s="84"/>
      <c r="D11" s="31"/>
      <c r="E11" s="32"/>
      <c r="F11" s="32"/>
      <c r="G11" s="32"/>
      <c r="H11" s="32"/>
      <c r="I11" s="32"/>
      <c r="J11" s="32"/>
      <c r="K11" s="32"/>
      <c r="L11" s="32"/>
      <c r="M11" s="32"/>
      <c r="N11" s="32"/>
      <c r="O11" s="32"/>
      <c r="P11" s="32"/>
      <c r="Q11" s="32"/>
      <c r="R11" s="32"/>
      <c r="S11" s="32"/>
      <c r="T11" s="32"/>
      <c r="U11" s="32"/>
      <c r="V11" s="32"/>
      <c r="W11" s="65"/>
      <c r="X11" s="107">
        <f t="shared" si="2"/>
        <v>0</v>
      </c>
      <c r="Y11" s="79" t="str">
        <f t="shared" si="3"/>
        <v/>
      </c>
    </row>
    <row r="12" spans="1:25" ht="10.5" customHeight="1" x14ac:dyDescent="0.25">
      <c r="A12" s="4" t="s">
        <v>50</v>
      </c>
      <c r="B12" s="30"/>
      <c r="C12" s="84"/>
      <c r="D12" s="31"/>
      <c r="E12" s="32"/>
      <c r="F12" s="32"/>
      <c r="G12" s="32"/>
      <c r="H12" s="32"/>
      <c r="I12" s="32"/>
      <c r="J12" s="32"/>
      <c r="K12" s="32"/>
      <c r="L12" s="32"/>
      <c r="M12" s="32"/>
      <c r="N12" s="32"/>
      <c r="O12" s="32"/>
      <c r="P12" s="32"/>
      <c r="Q12" s="32"/>
      <c r="R12" s="32"/>
      <c r="S12" s="32"/>
      <c r="T12" s="32"/>
      <c r="U12" s="32"/>
      <c r="V12" s="32"/>
      <c r="W12" s="65"/>
      <c r="X12" s="107">
        <f t="shared" si="2"/>
        <v>0</v>
      </c>
      <c r="Y12" s="79" t="str">
        <f t="shared" si="3"/>
        <v/>
      </c>
    </row>
    <row r="13" spans="1:25" ht="10.5" customHeight="1" x14ac:dyDescent="0.25">
      <c r="A13" s="4" t="s">
        <v>51</v>
      </c>
      <c r="B13" s="30"/>
      <c r="C13" s="84"/>
      <c r="D13" s="31"/>
      <c r="E13" s="32"/>
      <c r="F13" s="32"/>
      <c r="G13" s="32"/>
      <c r="H13" s="32"/>
      <c r="I13" s="32"/>
      <c r="J13" s="32"/>
      <c r="K13" s="32"/>
      <c r="L13" s="32"/>
      <c r="M13" s="32"/>
      <c r="N13" s="32"/>
      <c r="O13" s="32"/>
      <c r="P13" s="32"/>
      <c r="Q13" s="32"/>
      <c r="R13" s="32"/>
      <c r="S13" s="32"/>
      <c r="T13" s="32"/>
      <c r="U13" s="32"/>
      <c r="V13" s="32"/>
      <c r="W13" s="65"/>
      <c r="X13" s="107">
        <f t="shared" si="2"/>
        <v>0</v>
      </c>
      <c r="Y13" s="79" t="str">
        <f t="shared" si="3"/>
        <v/>
      </c>
    </row>
    <row r="14" spans="1:25" ht="10.5" customHeight="1" x14ac:dyDescent="0.25">
      <c r="A14" s="4" t="s">
        <v>52</v>
      </c>
      <c r="B14" s="30"/>
      <c r="C14" s="84"/>
      <c r="D14" s="31"/>
      <c r="E14" s="32"/>
      <c r="F14" s="32"/>
      <c r="G14" s="32"/>
      <c r="H14" s="32"/>
      <c r="I14" s="32"/>
      <c r="J14" s="32"/>
      <c r="K14" s="32"/>
      <c r="L14" s="32"/>
      <c r="M14" s="32"/>
      <c r="N14" s="32"/>
      <c r="O14" s="32"/>
      <c r="P14" s="32"/>
      <c r="Q14" s="32"/>
      <c r="R14" s="32"/>
      <c r="S14" s="32"/>
      <c r="T14" s="32"/>
      <c r="U14" s="32"/>
      <c r="V14" s="32"/>
      <c r="W14" s="65"/>
      <c r="X14" s="107">
        <f t="shared" si="2"/>
        <v>0</v>
      </c>
      <c r="Y14" s="79" t="str">
        <f t="shared" si="3"/>
        <v/>
      </c>
    </row>
    <row r="15" spans="1:25" ht="10.5" customHeight="1" x14ac:dyDescent="0.25">
      <c r="A15" s="4" t="s">
        <v>55</v>
      </c>
      <c r="B15" s="30"/>
      <c r="C15" s="84"/>
      <c r="D15" s="31"/>
      <c r="E15" s="32"/>
      <c r="F15" s="32"/>
      <c r="G15" s="32"/>
      <c r="H15" s="32"/>
      <c r="I15" s="32"/>
      <c r="J15" s="32"/>
      <c r="K15" s="32"/>
      <c r="L15" s="32"/>
      <c r="M15" s="32"/>
      <c r="N15" s="32"/>
      <c r="O15" s="32"/>
      <c r="P15" s="32"/>
      <c r="Q15" s="32"/>
      <c r="R15" s="32"/>
      <c r="S15" s="32"/>
      <c r="T15" s="32"/>
      <c r="U15" s="32"/>
      <c r="V15" s="32"/>
      <c r="W15" s="65"/>
      <c r="X15" s="107">
        <f t="shared" si="2"/>
        <v>0</v>
      </c>
      <c r="Y15" s="79"/>
    </row>
    <row r="16" spans="1:25" ht="10.5" customHeight="1" x14ac:dyDescent="0.25">
      <c r="A16" s="4" t="s">
        <v>3</v>
      </c>
      <c r="B16" s="30"/>
      <c r="C16" s="84"/>
      <c r="D16" s="31"/>
      <c r="E16" s="32"/>
      <c r="F16" s="32"/>
      <c r="G16" s="32"/>
      <c r="H16" s="32"/>
      <c r="I16" s="32"/>
      <c r="J16" s="32"/>
      <c r="K16" s="32"/>
      <c r="L16" s="32"/>
      <c r="M16" s="32"/>
      <c r="N16" s="32"/>
      <c r="O16" s="32"/>
      <c r="P16" s="32"/>
      <c r="Q16" s="32"/>
      <c r="R16" s="32"/>
      <c r="S16" s="32"/>
      <c r="T16" s="32"/>
      <c r="U16" s="32"/>
      <c r="V16" s="32"/>
      <c r="W16" s="65"/>
      <c r="X16" s="107">
        <f t="shared" si="1"/>
        <v>0</v>
      </c>
      <c r="Y16" s="79" t="str">
        <f t="shared" si="0"/>
        <v/>
      </c>
    </row>
    <row r="17" spans="1:25" ht="10.5" customHeight="1" x14ac:dyDescent="0.25">
      <c r="A17" s="4" t="s">
        <v>4</v>
      </c>
      <c r="B17" s="30"/>
      <c r="C17" s="84"/>
      <c r="D17" s="31"/>
      <c r="E17" s="32"/>
      <c r="F17" s="32"/>
      <c r="G17" s="32"/>
      <c r="H17" s="32"/>
      <c r="I17" s="32"/>
      <c r="J17" s="32"/>
      <c r="K17" s="32"/>
      <c r="L17" s="32"/>
      <c r="M17" s="32"/>
      <c r="N17" s="32"/>
      <c r="O17" s="32"/>
      <c r="P17" s="32"/>
      <c r="Q17" s="32"/>
      <c r="R17" s="32"/>
      <c r="S17" s="32"/>
      <c r="T17" s="32"/>
      <c r="U17" s="32"/>
      <c r="V17" s="32"/>
      <c r="W17" s="65"/>
      <c r="X17" s="107">
        <f t="shared" si="1"/>
        <v>0</v>
      </c>
      <c r="Y17" s="79" t="str">
        <f t="shared" si="0"/>
        <v/>
      </c>
    </row>
    <row r="18" spans="1:25" ht="10.5" customHeight="1" x14ac:dyDescent="0.25">
      <c r="A18" s="4" t="s">
        <v>5</v>
      </c>
      <c r="B18" s="30"/>
      <c r="C18" s="84"/>
      <c r="D18" s="31"/>
      <c r="E18" s="32"/>
      <c r="F18" s="32"/>
      <c r="G18" s="32"/>
      <c r="H18" s="32"/>
      <c r="I18" s="32"/>
      <c r="J18" s="32"/>
      <c r="K18" s="32"/>
      <c r="L18" s="32"/>
      <c r="M18" s="32"/>
      <c r="N18" s="32"/>
      <c r="O18" s="32"/>
      <c r="P18" s="32"/>
      <c r="Q18" s="32"/>
      <c r="R18" s="32"/>
      <c r="S18" s="32"/>
      <c r="T18" s="32"/>
      <c r="U18" s="32"/>
      <c r="V18" s="32"/>
      <c r="W18" s="65"/>
      <c r="X18" s="107">
        <f t="shared" si="1"/>
        <v>0</v>
      </c>
      <c r="Y18" s="79" t="str">
        <f t="shared" si="0"/>
        <v/>
      </c>
    </row>
    <row r="19" spans="1:25" ht="10.5" customHeight="1" x14ac:dyDescent="0.25">
      <c r="A19" s="4" t="s">
        <v>6</v>
      </c>
      <c r="B19" s="30"/>
      <c r="C19" s="84"/>
      <c r="D19" s="31"/>
      <c r="E19" s="32"/>
      <c r="F19" s="32"/>
      <c r="G19" s="32"/>
      <c r="H19" s="32"/>
      <c r="I19" s="32"/>
      <c r="J19" s="32"/>
      <c r="K19" s="32"/>
      <c r="L19" s="32"/>
      <c r="M19" s="32"/>
      <c r="N19" s="32"/>
      <c r="O19" s="32"/>
      <c r="P19" s="32"/>
      <c r="Q19" s="32"/>
      <c r="R19" s="32"/>
      <c r="S19" s="32"/>
      <c r="T19" s="32"/>
      <c r="U19" s="32"/>
      <c r="V19" s="32"/>
      <c r="W19" s="65"/>
      <c r="X19" s="107">
        <f t="shared" si="1"/>
        <v>0</v>
      </c>
      <c r="Y19" s="79" t="str">
        <f t="shared" si="0"/>
        <v/>
      </c>
    </row>
    <row r="20" spans="1:25" ht="10.5" customHeight="1" x14ac:dyDescent="0.25">
      <c r="A20" s="4" t="s">
        <v>7</v>
      </c>
      <c r="B20" s="30"/>
      <c r="C20" s="84"/>
      <c r="D20" s="31"/>
      <c r="E20" s="32"/>
      <c r="F20" s="32"/>
      <c r="G20" s="32"/>
      <c r="H20" s="32"/>
      <c r="I20" s="32"/>
      <c r="J20" s="32"/>
      <c r="K20" s="32"/>
      <c r="L20" s="32"/>
      <c r="M20" s="32"/>
      <c r="N20" s="32"/>
      <c r="O20" s="32"/>
      <c r="P20" s="32"/>
      <c r="Q20" s="32"/>
      <c r="R20" s="32"/>
      <c r="S20" s="32"/>
      <c r="T20" s="32"/>
      <c r="U20" s="32"/>
      <c r="V20" s="32"/>
      <c r="W20" s="65"/>
      <c r="X20" s="107">
        <f t="shared" si="1"/>
        <v>0</v>
      </c>
      <c r="Y20" s="79" t="str">
        <f t="shared" si="0"/>
        <v/>
      </c>
    </row>
    <row r="21" spans="1:25" ht="10.5" customHeight="1" x14ac:dyDescent="0.25">
      <c r="A21" s="4" t="s">
        <v>8</v>
      </c>
      <c r="B21" s="30"/>
      <c r="C21" s="84"/>
      <c r="D21" s="31"/>
      <c r="E21" s="32"/>
      <c r="F21" s="32"/>
      <c r="G21" s="32"/>
      <c r="H21" s="32"/>
      <c r="I21" s="32"/>
      <c r="J21" s="32"/>
      <c r="K21" s="32"/>
      <c r="L21" s="32"/>
      <c r="M21" s="32"/>
      <c r="N21" s="32"/>
      <c r="O21" s="32"/>
      <c r="P21" s="32"/>
      <c r="Q21" s="32"/>
      <c r="R21" s="32"/>
      <c r="S21" s="32"/>
      <c r="T21" s="32"/>
      <c r="U21" s="32"/>
      <c r="V21" s="32"/>
      <c r="W21" s="65"/>
      <c r="X21" s="107">
        <f t="shared" si="1"/>
        <v>0</v>
      </c>
      <c r="Y21" s="79" t="str">
        <f t="shared" si="0"/>
        <v/>
      </c>
    </row>
    <row r="22" spans="1:25" ht="10.5" customHeight="1" x14ac:dyDescent="0.25">
      <c r="A22" s="4" t="s">
        <v>9</v>
      </c>
      <c r="B22" s="30"/>
      <c r="C22" s="84"/>
      <c r="D22" s="31"/>
      <c r="E22" s="32"/>
      <c r="F22" s="32"/>
      <c r="G22" s="32"/>
      <c r="H22" s="32"/>
      <c r="I22" s="32"/>
      <c r="J22" s="32"/>
      <c r="K22" s="32"/>
      <c r="L22" s="32"/>
      <c r="M22" s="32"/>
      <c r="N22" s="32"/>
      <c r="O22" s="32"/>
      <c r="P22" s="32"/>
      <c r="Q22" s="32"/>
      <c r="R22" s="32"/>
      <c r="S22" s="32"/>
      <c r="T22" s="32"/>
      <c r="U22" s="32"/>
      <c r="V22" s="32"/>
      <c r="W22" s="65"/>
      <c r="X22" s="107">
        <f t="shared" si="1"/>
        <v>0</v>
      </c>
      <c r="Y22" s="79" t="str">
        <f t="shared" si="0"/>
        <v/>
      </c>
    </row>
    <row r="23" spans="1:25" ht="10.5" customHeight="1" x14ac:dyDescent="0.25">
      <c r="A23" s="4" t="s">
        <v>10</v>
      </c>
      <c r="B23" s="30"/>
      <c r="C23" s="84"/>
      <c r="D23" s="31"/>
      <c r="E23" s="32"/>
      <c r="F23" s="32"/>
      <c r="G23" s="32"/>
      <c r="H23" s="32"/>
      <c r="I23" s="32"/>
      <c r="J23" s="32"/>
      <c r="K23" s="32"/>
      <c r="L23" s="32"/>
      <c r="M23" s="32"/>
      <c r="N23" s="32"/>
      <c r="O23" s="32"/>
      <c r="P23" s="32"/>
      <c r="Q23" s="32"/>
      <c r="R23" s="32"/>
      <c r="S23" s="32"/>
      <c r="T23" s="32"/>
      <c r="U23" s="32"/>
      <c r="V23" s="32"/>
      <c r="W23" s="65"/>
      <c r="X23" s="107">
        <f t="shared" si="1"/>
        <v>0</v>
      </c>
      <c r="Y23" s="79" t="str">
        <f t="shared" si="0"/>
        <v/>
      </c>
    </row>
    <row r="24" spans="1:25" ht="10.5" customHeight="1" x14ac:dyDescent="0.25">
      <c r="A24" s="4" t="s">
        <v>11</v>
      </c>
      <c r="B24" s="30"/>
      <c r="C24" s="84"/>
      <c r="D24" s="31"/>
      <c r="E24" s="32"/>
      <c r="F24" s="32"/>
      <c r="G24" s="32"/>
      <c r="H24" s="32"/>
      <c r="I24" s="32"/>
      <c r="J24" s="32"/>
      <c r="K24" s="32"/>
      <c r="L24" s="32"/>
      <c r="M24" s="32"/>
      <c r="N24" s="32"/>
      <c r="O24" s="32"/>
      <c r="P24" s="32"/>
      <c r="Q24" s="32"/>
      <c r="R24" s="32"/>
      <c r="S24" s="32"/>
      <c r="T24" s="32"/>
      <c r="U24" s="32"/>
      <c r="V24" s="32"/>
      <c r="W24" s="65"/>
      <c r="X24" s="107">
        <f t="shared" si="1"/>
        <v>0</v>
      </c>
      <c r="Y24" s="79" t="str">
        <f t="shared" si="0"/>
        <v/>
      </c>
    </row>
    <row r="25" spans="1:25" ht="10.5" customHeight="1" x14ac:dyDescent="0.25">
      <c r="A25" s="4" t="s">
        <v>12</v>
      </c>
      <c r="B25" s="30"/>
      <c r="C25" s="84"/>
      <c r="D25" s="31"/>
      <c r="E25" s="32"/>
      <c r="F25" s="32"/>
      <c r="G25" s="32"/>
      <c r="H25" s="32"/>
      <c r="I25" s="32"/>
      <c r="J25" s="32"/>
      <c r="K25" s="32"/>
      <c r="L25" s="32"/>
      <c r="M25" s="32"/>
      <c r="N25" s="32"/>
      <c r="O25" s="32"/>
      <c r="P25" s="32"/>
      <c r="Q25" s="32"/>
      <c r="R25" s="32"/>
      <c r="S25" s="32" t="s">
        <v>34</v>
      </c>
      <c r="T25" s="32"/>
      <c r="U25" s="32"/>
      <c r="V25" s="32"/>
      <c r="W25" s="65"/>
      <c r="X25" s="107">
        <f t="shared" si="1"/>
        <v>0</v>
      </c>
      <c r="Y25" s="79" t="str">
        <f t="shared" si="0"/>
        <v/>
      </c>
    </row>
    <row r="26" spans="1:25" ht="10.5" customHeight="1" x14ac:dyDescent="0.25">
      <c r="A26" s="4" t="s">
        <v>13</v>
      </c>
      <c r="B26" s="30"/>
      <c r="C26" s="84"/>
      <c r="D26" s="31"/>
      <c r="E26" s="32"/>
      <c r="F26" s="32"/>
      <c r="G26" s="32"/>
      <c r="H26" s="32"/>
      <c r="I26" s="32"/>
      <c r="J26" s="32"/>
      <c r="K26" s="32"/>
      <c r="L26" s="32"/>
      <c r="M26" s="32"/>
      <c r="N26" s="32"/>
      <c r="O26" s="32"/>
      <c r="P26" s="32"/>
      <c r="Q26" s="32"/>
      <c r="R26" s="32"/>
      <c r="S26" s="32"/>
      <c r="T26" s="32"/>
      <c r="U26" s="32"/>
      <c r="V26" s="32"/>
      <c r="W26" s="65"/>
      <c r="X26" s="107">
        <f t="shared" si="1"/>
        <v>0</v>
      </c>
      <c r="Y26" s="79" t="str">
        <f t="shared" si="0"/>
        <v/>
      </c>
    </row>
    <row r="27" spans="1:25" ht="10.5" customHeight="1" x14ac:dyDescent="0.25">
      <c r="A27" s="4" t="s">
        <v>14</v>
      </c>
      <c r="B27" s="30"/>
      <c r="C27" s="84"/>
      <c r="D27" s="31"/>
      <c r="E27" s="32"/>
      <c r="F27" s="32"/>
      <c r="G27" s="32"/>
      <c r="H27" s="32"/>
      <c r="I27" s="32"/>
      <c r="J27" s="32"/>
      <c r="K27" s="32"/>
      <c r="L27" s="32"/>
      <c r="M27" s="32"/>
      <c r="N27" s="32"/>
      <c r="O27" s="32"/>
      <c r="P27" s="32"/>
      <c r="Q27" s="32"/>
      <c r="R27" s="32"/>
      <c r="S27" s="32"/>
      <c r="T27" s="32"/>
      <c r="U27" s="32"/>
      <c r="V27" s="32"/>
      <c r="W27" s="65"/>
      <c r="X27" s="107">
        <f t="shared" si="1"/>
        <v>0</v>
      </c>
      <c r="Y27" s="79" t="str">
        <f t="shared" si="0"/>
        <v/>
      </c>
    </row>
    <row r="28" spans="1:25" ht="10.5" customHeight="1" x14ac:dyDescent="0.25">
      <c r="A28" s="4" t="s">
        <v>15</v>
      </c>
      <c r="B28" s="30"/>
      <c r="C28" s="84"/>
      <c r="D28" s="31"/>
      <c r="E28" s="32"/>
      <c r="F28" s="32"/>
      <c r="G28" s="32"/>
      <c r="H28" s="32"/>
      <c r="I28" s="32"/>
      <c r="J28" s="32"/>
      <c r="K28" s="32"/>
      <c r="L28" s="32"/>
      <c r="M28" s="32"/>
      <c r="N28" s="32"/>
      <c r="O28" s="32"/>
      <c r="P28" s="32"/>
      <c r="Q28" s="32"/>
      <c r="R28" s="32"/>
      <c r="S28" s="32"/>
      <c r="T28" s="32"/>
      <c r="U28" s="32"/>
      <c r="V28" s="32"/>
      <c r="W28" s="65"/>
      <c r="X28" s="107">
        <f t="shared" si="1"/>
        <v>0</v>
      </c>
      <c r="Y28" s="79" t="str">
        <f t="shared" si="0"/>
        <v/>
      </c>
    </row>
    <row r="29" spans="1:25" ht="10.5" customHeight="1" x14ac:dyDescent="0.25">
      <c r="A29" s="4" t="s">
        <v>16</v>
      </c>
      <c r="B29" s="30"/>
      <c r="C29" s="84"/>
      <c r="D29" s="31"/>
      <c r="E29" s="32"/>
      <c r="F29" s="32"/>
      <c r="G29" s="32"/>
      <c r="H29" s="32"/>
      <c r="I29" s="32"/>
      <c r="J29" s="32"/>
      <c r="K29" s="32"/>
      <c r="L29" s="32"/>
      <c r="M29" s="32"/>
      <c r="N29" s="32"/>
      <c r="O29" s="32"/>
      <c r="P29" s="32"/>
      <c r="Q29" s="32"/>
      <c r="R29" s="32"/>
      <c r="S29" s="32"/>
      <c r="T29" s="32"/>
      <c r="U29" s="32"/>
      <c r="V29" s="32"/>
      <c r="W29" s="65"/>
      <c r="X29" s="107">
        <f t="shared" si="1"/>
        <v>0</v>
      </c>
      <c r="Y29" s="79" t="str">
        <f t="shared" si="0"/>
        <v/>
      </c>
    </row>
    <row r="30" spans="1:25" ht="10.5" customHeight="1" x14ac:dyDescent="0.25">
      <c r="A30" s="4" t="s">
        <v>17</v>
      </c>
      <c r="B30" s="30"/>
      <c r="C30" s="84"/>
      <c r="D30" s="31"/>
      <c r="E30" s="32"/>
      <c r="F30" s="32"/>
      <c r="G30" s="32"/>
      <c r="H30" s="32"/>
      <c r="I30" s="32"/>
      <c r="J30" s="32"/>
      <c r="K30" s="32"/>
      <c r="L30" s="32"/>
      <c r="M30" s="32"/>
      <c r="N30" s="32"/>
      <c r="O30" s="32"/>
      <c r="P30" s="32"/>
      <c r="Q30" s="32"/>
      <c r="R30" s="32"/>
      <c r="S30" s="32"/>
      <c r="T30" s="32"/>
      <c r="U30" s="32"/>
      <c r="V30" s="32"/>
      <c r="W30" s="65"/>
      <c r="X30" s="107">
        <f t="shared" si="1"/>
        <v>0</v>
      </c>
      <c r="Y30" s="79" t="str">
        <f t="shared" si="0"/>
        <v/>
      </c>
    </row>
    <row r="31" spans="1:25" ht="10.5" customHeight="1" x14ac:dyDescent="0.25">
      <c r="A31" s="4" t="s">
        <v>18</v>
      </c>
      <c r="B31" s="30"/>
      <c r="C31" s="84"/>
      <c r="D31" s="31"/>
      <c r="E31" s="32"/>
      <c r="F31" s="32"/>
      <c r="G31" s="32"/>
      <c r="H31" s="32"/>
      <c r="I31" s="32"/>
      <c r="J31" s="32"/>
      <c r="K31" s="32"/>
      <c r="L31" s="32"/>
      <c r="M31" s="32"/>
      <c r="N31" s="32"/>
      <c r="O31" s="32"/>
      <c r="P31" s="32"/>
      <c r="Q31" s="32"/>
      <c r="R31" s="32"/>
      <c r="S31" s="32"/>
      <c r="T31" s="32"/>
      <c r="U31" s="32"/>
      <c r="V31" s="32"/>
      <c r="W31" s="65"/>
      <c r="X31" s="107">
        <f t="shared" si="1"/>
        <v>0</v>
      </c>
      <c r="Y31" s="79" t="str">
        <f t="shared" si="0"/>
        <v/>
      </c>
    </row>
    <row r="32" spans="1:25" ht="10.5" customHeight="1" x14ac:dyDescent="0.25">
      <c r="A32" s="4" t="s">
        <v>25</v>
      </c>
      <c r="B32" s="30"/>
      <c r="C32" s="84"/>
      <c r="D32" s="31"/>
      <c r="E32" s="32"/>
      <c r="F32" s="32"/>
      <c r="G32" s="32"/>
      <c r="H32" s="32"/>
      <c r="I32" s="32"/>
      <c r="J32" s="32"/>
      <c r="K32" s="32"/>
      <c r="L32" s="32"/>
      <c r="M32" s="32"/>
      <c r="N32" s="32"/>
      <c r="O32" s="32"/>
      <c r="P32" s="32"/>
      <c r="Q32" s="32"/>
      <c r="R32" s="32"/>
      <c r="S32" s="32"/>
      <c r="T32" s="32"/>
      <c r="U32" s="32"/>
      <c r="V32" s="32"/>
      <c r="W32" s="65"/>
      <c r="X32" s="107">
        <f t="shared" si="1"/>
        <v>0</v>
      </c>
      <c r="Y32" s="79" t="str">
        <f t="shared" si="0"/>
        <v/>
      </c>
    </row>
    <row r="33" spans="1:25" ht="10.5" customHeight="1" x14ac:dyDescent="0.25">
      <c r="A33" s="87"/>
      <c r="B33" s="88"/>
      <c r="C33" s="89"/>
      <c r="D33" s="90"/>
      <c r="E33" s="91"/>
      <c r="F33" s="91"/>
      <c r="G33" s="91"/>
      <c r="H33" s="91"/>
      <c r="I33" s="91"/>
      <c r="J33" s="91"/>
      <c r="K33" s="91"/>
      <c r="L33" s="91"/>
      <c r="M33" s="91"/>
      <c r="N33" s="91"/>
      <c r="O33" s="91"/>
      <c r="P33" s="91"/>
      <c r="Q33" s="91"/>
      <c r="R33" s="91"/>
      <c r="S33" s="91"/>
      <c r="T33" s="91"/>
      <c r="U33" s="91"/>
      <c r="V33" s="91"/>
      <c r="W33" s="65"/>
      <c r="X33" s="107">
        <f t="shared" si="1"/>
        <v>0</v>
      </c>
      <c r="Y33" s="79"/>
    </row>
    <row r="34" spans="1:25" ht="10.5" customHeight="1" x14ac:dyDescent="0.25">
      <c r="A34" s="87"/>
      <c r="B34" s="88"/>
      <c r="C34" s="89"/>
      <c r="D34" s="90"/>
      <c r="E34" s="91"/>
      <c r="F34" s="91"/>
      <c r="G34" s="91"/>
      <c r="H34" s="91"/>
      <c r="I34" s="91"/>
      <c r="J34" s="91"/>
      <c r="K34" s="91"/>
      <c r="L34" s="91"/>
      <c r="M34" s="91"/>
      <c r="N34" s="91"/>
      <c r="O34" s="91"/>
      <c r="P34" s="91"/>
      <c r="Q34" s="91"/>
      <c r="R34" s="91"/>
      <c r="S34" s="91"/>
      <c r="T34" s="91"/>
      <c r="U34" s="91"/>
      <c r="V34" s="91"/>
      <c r="W34" s="65"/>
      <c r="X34" s="107">
        <f t="shared" si="1"/>
        <v>0</v>
      </c>
      <c r="Y34" s="79"/>
    </row>
    <row r="35" spans="1:25" ht="10.5" customHeight="1" x14ac:dyDescent="0.25">
      <c r="A35" s="87"/>
      <c r="B35" s="88"/>
      <c r="C35" s="89"/>
      <c r="D35" s="90"/>
      <c r="E35" s="91"/>
      <c r="F35" s="91"/>
      <c r="G35" s="91"/>
      <c r="H35" s="91"/>
      <c r="I35" s="91"/>
      <c r="J35" s="91"/>
      <c r="K35" s="91"/>
      <c r="L35" s="91"/>
      <c r="M35" s="91"/>
      <c r="N35" s="91"/>
      <c r="O35" s="91"/>
      <c r="P35" s="91"/>
      <c r="Q35" s="91"/>
      <c r="R35" s="91"/>
      <c r="S35" s="91"/>
      <c r="T35" s="91"/>
      <c r="U35" s="91"/>
      <c r="V35" s="91"/>
      <c r="W35" s="65"/>
      <c r="X35" s="107">
        <f t="shared" si="1"/>
        <v>0</v>
      </c>
      <c r="Y35" s="79"/>
    </row>
    <row r="36" spans="1:25" ht="7.5" customHeight="1" thickBot="1" x14ac:dyDescent="0.3">
      <c r="A36" s="9"/>
      <c r="B36" s="33"/>
      <c r="C36" s="85"/>
      <c r="D36" s="34"/>
      <c r="E36" s="35"/>
      <c r="F36" s="35"/>
      <c r="G36" s="35"/>
      <c r="H36" s="35"/>
      <c r="I36" s="35"/>
      <c r="J36" s="35"/>
      <c r="K36" s="35"/>
      <c r="L36" s="35"/>
      <c r="M36" s="35"/>
      <c r="N36" s="35"/>
      <c r="O36" s="35"/>
      <c r="P36" s="35"/>
      <c r="Q36" s="35"/>
      <c r="R36" s="35"/>
      <c r="S36" s="35"/>
      <c r="T36" s="35"/>
      <c r="U36" s="35"/>
      <c r="V36" s="35"/>
      <c r="W36" s="64"/>
      <c r="X36" s="108"/>
      <c r="Y36" s="79" t="str">
        <f>IF(ROUND(B36,-1)=ROUND(SUM(D36:W36),-1),"","ERROR! The Total Loan Budget does not match.")</f>
        <v/>
      </c>
    </row>
    <row r="37" spans="1:25" ht="15" customHeight="1" thickBot="1" x14ac:dyDescent="0.3">
      <c r="A37" s="10" t="s">
        <v>46</v>
      </c>
      <c r="B37" s="92">
        <f>SUM(B5:B36)</f>
        <v>0</v>
      </c>
      <c r="C37" s="86"/>
      <c r="D37" s="37"/>
      <c r="E37" s="38"/>
      <c r="F37" s="38"/>
      <c r="G37" s="38"/>
      <c r="H37" s="38"/>
      <c r="I37" s="38"/>
      <c r="J37" s="38"/>
      <c r="K37" s="38"/>
      <c r="L37" s="38"/>
      <c r="M37" s="38"/>
      <c r="N37" s="38"/>
      <c r="O37" s="38"/>
      <c r="P37" s="38"/>
      <c r="Q37" s="38"/>
      <c r="R37" s="38"/>
      <c r="S37" s="38"/>
      <c r="T37" s="38"/>
      <c r="U37" s="38"/>
      <c r="V37" s="38"/>
      <c r="W37" s="66"/>
      <c r="X37" s="81"/>
      <c r="Y37" s="80"/>
    </row>
    <row r="38" spans="1:25" ht="11.1" customHeight="1" x14ac:dyDescent="0.25">
      <c r="A38" s="10" t="s">
        <v>54</v>
      </c>
      <c r="B38" s="36"/>
      <c r="C38" s="86"/>
      <c r="D38" s="37">
        <f t="shared" ref="D38:V38" si="4">SUM(D5:D36)</f>
        <v>0</v>
      </c>
      <c r="E38" s="38">
        <f t="shared" si="4"/>
        <v>0</v>
      </c>
      <c r="F38" s="38">
        <f t="shared" si="4"/>
        <v>0</v>
      </c>
      <c r="G38" s="38">
        <f t="shared" si="4"/>
        <v>0</v>
      </c>
      <c r="H38" s="38">
        <f t="shared" si="4"/>
        <v>0</v>
      </c>
      <c r="I38" s="38">
        <f t="shared" si="4"/>
        <v>0</v>
      </c>
      <c r="J38" s="38">
        <f t="shared" si="4"/>
        <v>0</v>
      </c>
      <c r="K38" s="38">
        <f t="shared" si="4"/>
        <v>0</v>
      </c>
      <c r="L38" s="38">
        <f t="shared" si="4"/>
        <v>0</v>
      </c>
      <c r="M38" s="38">
        <f t="shared" si="4"/>
        <v>0</v>
      </c>
      <c r="N38" s="38">
        <f t="shared" si="4"/>
        <v>0</v>
      </c>
      <c r="O38" s="38">
        <f t="shared" si="4"/>
        <v>0</v>
      </c>
      <c r="P38" s="38">
        <f t="shared" si="4"/>
        <v>0</v>
      </c>
      <c r="Q38" s="38">
        <f t="shared" si="4"/>
        <v>0</v>
      </c>
      <c r="R38" s="38">
        <f t="shared" si="4"/>
        <v>0</v>
      </c>
      <c r="S38" s="38">
        <f t="shared" si="4"/>
        <v>0</v>
      </c>
      <c r="T38" s="38">
        <f t="shared" si="4"/>
        <v>0</v>
      </c>
      <c r="U38" s="38">
        <f t="shared" si="4"/>
        <v>0</v>
      </c>
      <c r="V38" s="38">
        <f t="shared" si="4"/>
        <v>0</v>
      </c>
      <c r="W38" s="66"/>
      <c r="X38" s="81"/>
      <c r="Y38" s="80"/>
    </row>
    <row r="39" spans="1:25" ht="10.65" customHeight="1" x14ac:dyDescent="0.25">
      <c r="A39" s="5" t="s">
        <v>53</v>
      </c>
      <c r="B39" s="39"/>
      <c r="C39" s="41">
        <f>SUM(C5:C36)</f>
        <v>0</v>
      </c>
      <c r="D39" s="41">
        <f>D38+C39</f>
        <v>0</v>
      </c>
      <c r="E39" s="41">
        <f>E38+D39</f>
        <v>0</v>
      </c>
      <c r="F39" s="41">
        <f t="shared" ref="F39:V39" si="5">F38+E39</f>
        <v>0</v>
      </c>
      <c r="G39" s="41">
        <f t="shared" si="5"/>
        <v>0</v>
      </c>
      <c r="H39" s="41">
        <f t="shared" si="5"/>
        <v>0</v>
      </c>
      <c r="I39" s="41">
        <f t="shared" si="5"/>
        <v>0</v>
      </c>
      <c r="J39" s="41">
        <f t="shared" si="5"/>
        <v>0</v>
      </c>
      <c r="K39" s="41">
        <f t="shared" si="5"/>
        <v>0</v>
      </c>
      <c r="L39" s="41">
        <f t="shared" si="5"/>
        <v>0</v>
      </c>
      <c r="M39" s="41">
        <f t="shared" si="5"/>
        <v>0</v>
      </c>
      <c r="N39" s="41">
        <f t="shared" si="5"/>
        <v>0</v>
      </c>
      <c r="O39" s="41">
        <f t="shared" si="5"/>
        <v>0</v>
      </c>
      <c r="P39" s="41">
        <f t="shared" si="5"/>
        <v>0</v>
      </c>
      <c r="Q39" s="41">
        <f t="shared" si="5"/>
        <v>0</v>
      </c>
      <c r="R39" s="41">
        <f t="shared" si="5"/>
        <v>0</v>
      </c>
      <c r="S39" s="41">
        <f t="shared" si="5"/>
        <v>0</v>
      </c>
      <c r="T39" s="41">
        <f t="shared" si="5"/>
        <v>0</v>
      </c>
      <c r="U39" s="41">
        <f t="shared" si="5"/>
        <v>0</v>
      </c>
      <c r="V39" s="41">
        <f t="shared" si="5"/>
        <v>0</v>
      </c>
      <c r="W39" s="67">
        <f>V39</f>
        <v>0</v>
      </c>
      <c r="X39" s="41">
        <f>SUM(X5:X36)</f>
        <v>0</v>
      </c>
      <c r="Y39" s="79" t="str">
        <f>IF(ROUND(B37,-1)=ROUND(V39,-1),"","ERROR! The Total Loan Budget does not match.")</f>
        <v/>
      </c>
    </row>
    <row r="40" spans="1:25" x14ac:dyDescent="0.25">
      <c r="A40" s="26"/>
      <c r="B40" s="26"/>
      <c r="C40" s="26"/>
      <c r="D40" s="26"/>
      <c r="E40" s="26"/>
      <c r="F40" s="26"/>
      <c r="G40" s="26"/>
      <c r="H40" s="26"/>
      <c r="I40" s="26"/>
      <c r="J40" s="26"/>
      <c r="K40" s="26"/>
      <c r="L40" s="26"/>
      <c r="M40" s="26"/>
      <c r="N40" s="26"/>
      <c r="O40" s="26"/>
      <c r="P40" s="26"/>
      <c r="Q40" s="26"/>
      <c r="R40" s="26"/>
      <c r="S40" s="26"/>
      <c r="T40" s="26"/>
      <c r="U40" s="26"/>
      <c r="V40" s="26"/>
      <c r="W40" s="68"/>
      <c r="X40" s="26"/>
      <c r="Y40" s="68"/>
    </row>
    <row r="41" spans="1:25" ht="18" customHeight="1" x14ac:dyDescent="0.25">
      <c r="A41" s="27" t="s">
        <v>30</v>
      </c>
      <c r="B41" s="26"/>
      <c r="C41" s="26"/>
      <c r="D41" s="26"/>
      <c r="E41" s="26"/>
      <c r="F41" s="26"/>
      <c r="G41" s="26"/>
      <c r="H41" s="26"/>
      <c r="I41" s="26"/>
      <c r="J41" s="26"/>
      <c r="K41" s="26"/>
      <c r="L41" s="26"/>
      <c r="M41" s="26"/>
      <c r="N41" s="26"/>
      <c r="O41" s="26"/>
      <c r="P41" s="26"/>
      <c r="Q41" s="26"/>
      <c r="R41" s="26"/>
      <c r="S41" s="26"/>
      <c r="T41" s="26"/>
      <c r="U41" s="26"/>
      <c r="V41" s="26"/>
      <c r="W41" s="68"/>
      <c r="X41" s="26"/>
      <c r="Y41" s="68"/>
    </row>
    <row r="42" spans="1:25" ht="12.75" customHeight="1" x14ac:dyDescent="0.25">
      <c r="A42" s="118"/>
      <c r="B42" s="120"/>
      <c r="C42" s="53"/>
      <c r="D42" s="120"/>
      <c r="E42" s="54">
        <f t="shared" ref="E42:V42" si="6">E3</f>
        <v>1</v>
      </c>
      <c r="F42" s="54">
        <f t="shared" si="6"/>
        <v>2</v>
      </c>
      <c r="G42" s="54">
        <f t="shared" si="6"/>
        <v>3</v>
      </c>
      <c r="H42" s="54">
        <f t="shared" si="6"/>
        <v>4</v>
      </c>
      <c r="I42" s="54">
        <f t="shared" si="6"/>
        <v>5</v>
      </c>
      <c r="J42" s="54">
        <f t="shared" si="6"/>
        <v>6</v>
      </c>
      <c r="K42" s="54">
        <f t="shared" si="6"/>
        <v>7</v>
      </c>
      <c r="L42" s="54">
        <f t="shared" si="6"/>
        <v>8</v>
      </c>
      <c r="M42" s="54">
        <f t="shared" si="6"/>
        <v>9</v>
      </c>
      <c r="N42" s="54">
        <f t="shared" si="6"/>
        <v>10</v>
      </c>
      <c r="O42" s="54">
        <f t="shared" si="6"/>
        <v>11</v>
      </c>
      <c r="P42" s="54">
        <f t="shared" si="6"/>
        <v>12</v>
      </c>
      <c r="Q42" s="54">
        <f t="shared" si="6"/>
        <v>13</v>
      </c>
      <c r="R42" s="54">
        <f t="shared" si="6"/>
        <v>14</v>
      </c>
      <c r="S42" s="54">
        <f t="shared" si="6"/>
        <v>15</v>
      </c>
      <c r="T42" s="54">
        <f t="shared" si="6"/>
        <v>16</v>
      </c>
      <c r="U42" s="54">
        <f t="shared" si="6"/>
        <v>17</v>
      </c>
      <c r="V42" s="55">
        <f t="shared" si="6"/>
        <v>18</v>
      </c>
      <c r="W42" s="63"/>
      <c r="X42" s="26"/>
      <c r="Y42" s="78"/>
    </row>
    <row r="43" spans="1:25" x14ac:dyDescent="0.25">
      <c r="A43" s="119"/>
      <c r="B43" s="117"/>
      <c r="C43" s="45"/>
      <c r="D43" s="117"/>
      <c r="E43" s="21">
        <f t="shared" ref="E43:V43" si="7">E4</f>
        <v>44774</v>
      </c>
      <c r="F43" s="21">
        <f t="shared" si="7"/>
        <v>44805</v>
      </c>
      <c r="G43" s="21">
        <f t="shared" si="7"/>
        <v>44835</v>
      </c>
      <c r="H43" s="21">
        <f t="shared" si="7"/>
        <v>44866</v>
      </c>
      <c r="I43" s="21">
        <f t="shared" si="7"/>
        <v>44896</v>
      </c>
      <c r="J43" s="21">
        <f t="shared" si="7"/>
        <v>44927</v>
      </c>
      <c r="K43" s="21">
        <f t="shared" si="7"/>
        <v>44958</v>
      </c>
      <c r="L43" s="21">
        <f t="shared" si="7"/>
        <v>44986</v>
      </c>
      <c r="M43" s="21">
        <f t="shared" si="7"/>
        <v>45017</v>
      </c>
      <c r="N43" s="21">
        <f t="shared" si="7"/>
        <v>45047</v>
      </c>
      <c r="O43" s="21">
        <f t="shared" si="7"/>
        <v>45078</v>
      </c>
      <c r="P43" s="21">
        <f t="shared" si="7"/>
        <v>45108</v>
      </c>
      <c r="Q43" s="21">
        <f t="shared" si="7"/>
        <v>45139</v>
      </c>
      <c r="R43" s="21">
        <f t="shared" si="7"/>
        <v>45170</v>
      </c>
      <c r="S43" s="21" t="str">
        <f t="shared" si="7"/>
        <v>10/1/123</v>
      </c>
      <c r="T43" s="21">
        <f t="shared" si="7"/>
        <v>45231</v>
      </c>
      <c r="U43" s="21">
        <f t="shared" si="7"/>
        <v>45261</v>
      </c>
      <c r="V43" s="56">
        <f t="shared" si="7"/>
        <v>45292</v>
      </c>
      <c r="W43" s="63"/>
      <c r="X43" s="26"/>
      <c r="Y43" s="78"/>
    </row>
    <row r="44" spans="1:25" ht="7.5" customHeight="1" thickBot="1" x14ac:dyDescent="0.3">
      <c r="A44" s="93"/>
      <c r="B44" s="74"/>
      <c r="C44" s="74"/>
      <c r="D44" s="74"/>
      <c r="E44" s="74"/>
      <c r="F44" s="74"/>
      <c r="G44" s="74"/>
      <c r="H44" s="74"/>
      <c r="I44" s="74"/>
      <c r="J44" s="74"/>
      <c r="K44" s="74"/>
      <c r="L44" s="74"/>
      <c r="M44" s="74"/>
      <c r="N44" s="74"/>
      <c r="O44" s="74"/>
      <c r="P44" s="74"/>
      <c r="Q44" s="74"/>
      <c r="R44" s="74"/>
      <c r="S44" s="74"/>
      <c r="T44" s="74"/>
      <c r="U44" s="74"/>
      <c r="V44" s="97"/>
      <c r="W44" s="68"/>
      <c r="X44" s="123" t="s">
        <v>45</v>
      </c>
      <c r="Y44" s="68"/>
    </row>
    <row r="45" spans="1:25" ht="13.8" thickBot="1" x14ac:dyDescent="0.3">
      <c r="A45" s="94" t="s">
        <v>35</v>
      </c>
      <c r="B45" s="58"/>
      <c r="C45" s="76"/>
      <c r="D45" s="75"/>
      <c r="E45" s="75"/>
      <c r="F45" s="75"/>
      <c r="G45" s="75"/>
      <c r="H45" s="75"/>
      <c r="I45" s="75"/>
      <c r="J45" s="75"/>
      <c r="K45" s="75"/>
      <c r="L45" s="75"/>
      <c r="M45" s="75"/>
      <c r="N45" s="75"/>
      <c r="O45" s="75"/>
      <c r="P45" s="75"/>
      <c r="Q45" s="75"/>
      <c r="R45" s="75"/>
      <c r="S45" s="75"/>
      <c r="T45" s="75"/>
      <c r="U45" s="75"/>
      <c r="V45" s="99"/>
      <c r="W45" s="68"/>
      <c r="X45" s="124"/>
      <c r="Y45" s="68"/>
    </row>
    <row r="46" spans="1:25" ht="13.8" thickBot="1" x14ac:dyDescent="0.3">
      <c r="A46" s="95"/>
      <c r="B46" s="74"/>
      <c r="C46" s="95"/>
      <c r="D46" s="94" t="s">
        <v>59</v>
      </c>
      <c r="E46" s="59">
        <v>0</v>
      </c>
      <c r="F46" s="60">
        <v>0</v>
      </c>
      <c r="G46" s="60">
        <v>0</v>
      </c>
      <c r="H46" s="60">
        <v>0</v>
      </c>
      <c r="I46" s="60">
        <v>0</v>
      </c>
      <c r="J46" s="60">
        <v>0</v>
      </c>
      <c r="K46" s="60">
        <v>0</v>
      </c>
      <c r="L46" s="60">
        <v>0</v>
      </c>
      <c r="M46" s="60">
        <v>0</v>
      </c>
      <c r="N46" s="60">
        <v>0</v>
      </c>
      <c r="O46" s="60">
        <v>0</v>
      </c>
      <c r="P46" s="60">
        <v>0</v>
      </c>
      <c r="Q46" s="60">
        <v>0</v>
      </c>
      <c r="R46" s="60">
        <v>0</v>
      </c>
      <c r="S46" s="60">
        <v>0</v>
      </c>
      <c r="T46" s="60">
        <v>0</v>
      </c>
      <c r="U46" s="60">
        <v>0</v>
      </c>
      <c r="V46" s="61">
        <v>0</v>
      </c>
      <c r="W46" s="68"/>
      <c r="X46" s="58">
        <f>B45-SUM(E46:W46)</f>
        <v>0</v>
      </c>
      <c r="Y46" s="79" t="str">
        <f>IF(B45=SUM(D46:W46),"","ERROR! The total monthly sales do not add up to the Total Units.")</f>
        <v/>
      </c>
    </row>
    <row r="47" spans="1:25" x14ac:dyDescent="0.25">
      <c r="A47" s="96"/>
      <c r="B47" s="98"/>
      <c r="C47" s="98"/>
      <c r="D47" s="98"/>
      <c r="E47" s="98"/>
      <c r="F47" s="98"/>
      <c r="G47" s="98"/>
      <c r="H47" s="98"/>
      <c r="I47" s="98"/>
      <c r="J47" s="98"/>
      <c r="K47" s="98"/>
      <c r="L47" s="98"/>
      <c r="M47" s="98"/>
      <c r="N47" s="98"/>
      <c r="O47" s="98"/>
      <c r="P47" s="98"/>
      <c r="Q47" s="98"/>
      <c r="R47" s="98"/>
      <c r="S47" s="98"/>
      <c r="T47" s="98"/>
      <c r="U47" s="98"/>
      <c r="V47" s="100"/>
      <c r="W47" s="68"/>
      <c r="X47" s="75"/>
      <c r="Y47" s="68"/>
    </row>
    <row r="48" spans="1:25" x14ac:dyDescent="0.25">
      <c r="A48" s="74"/>
      <c r="B48" s="75"/>
      <c r="C48" s="75"/>
      <c r="D48" s="75"/>
      <c r="E48" s="75"/>
      <c r="F48" s="75"/>
      <c r="G48" s="75"/>
      <c r="H48" s="75"/>
      <c r="I48" s="75"/>
      <c r="J48" s="75"/>
      <c r="K48" s="75"/>
      <c r="L48" s="75"/>
      <c r="M48" s="75"/>
      <c r="N48" s="75"/>
      <c r="O48" s="75"/>
      <c r="P48" s="75"/>
      <c r="Q48" s="75"/>
      <c r="R48" s="75"/>
      <c r="S48" s="75"/>
      <c r="T48" s="75"/>
      <c r="U48" s="75"/>
      <c r="V48" s="75"/>
      <c r="W48" s="68"/>
      <c r="X48" s="75"/>
      <c r="Y48" s="68"/>
    </row>
    <row r="49" spans="1:24" hidden="1" x14ac:dyDescent="0.25">
      <c r="A49" s="51" t="s">
        <v>43</v>
      </c>
      <c r="B49" s="52"/>
      <c r="C49" s="52"/>
      <c r="D49" s="28"/>
      <c r="E49" s="28"/>
      <c r="F49" s="28"/>
      <c r="G49" s="28"/>
      <c r="H49" s="28"/>
      <c r="I49" s="28"/>
      <c r="J49" s="28"/>
      <c r="K49" s="28"/>
      <c r="L49" s="28"/>
      <c r="M49" s="28"/>
      <c r="N49" s="28"/>
      <c r="O49" s="28"/>
      <c r="P49" s="28"/>
      <c r="Q49" s="28"/>
      <c r="R49" s="28"/>
      <c r="S49" s="28"/>
      <c r="T49" s="28"/>
      <c r="U49" s="28"/>
      <c r="V49" s="28"/>
      <c r="X49" s="70"/>
    </row>
    <row r="50" spans="1:24" hidden="1" x14ac:dyDescent="0.25">
      <c r="A50" s="101" t="s">
        <v>57</v>
      </c>
      <c r="B50" s="102"/>
      <c r="C50" s="52"/>
      <c r="D50" s="28"/>
      <c r="E50" s="28"/>
      <c r="F50" s="28"/>
      <c r="G50" s="28"/>
      <c r="H50" s="28"/>
      <c r="I50" s="28"/>
      <c r="J50" s="28"/>
      <c r="K50" s="28"/>
      <c r="L50" s="28"/>
      <c r="M50" s="28"/>
      <c r="N50" s="28"/>
      <c r="O50" s="28"/>
      <c r="P50" s="28"/>
      <c r="Q50" s="28"/>
      <c r="R50" s="28"/>
      <c r="S50" s="28"/>
      <c r="T50" s="28"/>
      <c r="U50" s="28"/>
      <c r="V50" s="28"/>
      <c r="X50" s="70"/>
    </row>
    <row r="51" spans="1:24" hidden="1" x14ac:dyDescent="0.25">
      <c r="A51" s="101" t="s">
        <v>58</v>
      </c>
      <c r="B51" s="103">
        <f>B37-B50</f>
        <v>0</v>
      </c>
      <c r="C51" s="52"/>
      <c r="D51" s="28"/>
      <c r="E51" s="28"/>
      <c r="F51" s="28"/>
      <c r="G51" s="28"/>
      <c r="H51" s="28"/>
      <c r="I51" s="28"/>
      <c r="J51" s="28"/>
      <c r="K51" s="28"/>
      <c r="L51" s="28"/>
      <c r="M51" s="28"/>
      <c r="N51" s="28"/>
      <c r="O51" s="28"/>
      <c r="P51" s="28"/>
      <c r="Q51" s="28"/>
      <c r="R51" s="28"/>
      <c r="S51" s="28"/>
      <c r="T51" s="28"/>
      <c r="U51" s="28"/>
      <c r="V51" s="28"/>
      <c r="X51" s="70"/>
    </row>
    <row r="52" spans="1:24" ht="7.5" hidden="1" customHeight="1" x14ac:dyDescent="0.25">
      <c r="A52" s="101"/>
      <c r="B52" s="102"/>
      <c r="C52" s="52"/>
      <c r="D52" s="28"/>
      <c r="E52" s="28"/>
      <c r="F52" s="28"/>
      <c r="G52" s="28"/>
      <c r="H52" s="28"/>
      <c r="I52" s="28"/>
      <c r="J52" s="28"/>
      <c r="K52" s="28"/>
      <c r="L52" s="28"/>
      <c r="M52" s="28"/>
      <c r="N52" s="28"/>
      <c r="O52" s="28"/>
      <c r="P52" s="28"/>
      <c r="Q52" s="28"/>
      <c r="R52" s="28"/>
      <c r="S52" s="28"/>
      <c r="T52" s="28"/>
      <c r="U52" s="28"/>
      <c r="V52" s="28"/>
      <c r="X52" s="70"/>
    </row>
    <row r="53" spans="1:24" hidden="1" x14ac:dyDescent="0.25">
      <c r="A53" s="47" t="s">
        <v>36</v>
      </c>
      <c r="B53" s="48" t="e">
        <f>B38/B45</f>
        <v>#DIV/0!</v>
      </c>
      <c r="C53" s="48"/>
      <c r="D53" s="28"/>
      <c r="E53" s="28"/>
      <c r="F53" s="28"/>
      <c r="G53" s="28"/>
      <c r="H53" s="28"/>
      <c r="I53" s="28"/>
      <c r="J53" s="28"/>
      <c r="K53" s="28"/>
      <c r="L53" s="28"/>
      <c r="M53" s="28"/>
      <c r="N53" s="28"/>
      <c r="O53" s="28"/>
      <c r="P53" s="28"/>
      <c r="Q53" s="28"/>
      <c r="R53" s="28"/>
      <c r="S53" s="28"/>
      <c r="T53" s="28"/>
      <c r="U53" s="28"/>
      <c r="V53" s="28"/>
      <c r="X53" s="71"/>
    </row>
    <row r="54" spans="1:24" hidden="1" x14ac:dyDescent="0.25">
      <c r="A54" s="47" t="s">
        <v>37</v>
      </c>
      <c r="B54" s="50">
        <v>1.25</v>
      </c>
      <c r="C54" s="50"/>
      <c r="D54" s="28"/>
      <c r="E54" s="28"/>
      <c r="F54" s="28"/>
      <c r="G54" s="28"/>
      <c r="H54" s="28"/>
      <c r="I54" s="28"/>
      <c r="J54" s="28"/>
      <c r="K54" s="28"/>
      <c r="L54" s="28"/>
      <c r="M54" s="28"/>
      <c r="N54" s="28"/>
      <c r="O54" s="28"/>
      <c r="P54" s="28"/>
      <c r="Q54" s="28"/>
      <c r="R54" s="28"/>
      <c r="S54" s="28"/>
      <c r="T54" s="28"/>
      <c r="U54" s="28"/>
      <c r="V54" s="28"/>
      <c r="X54" s="72"/>
    </row>
    <row r="55" spans="1:24" ht="13.8" hidden="1" thickBot="1" x14ac:dyDescent="0.3">
      <c r="A55" s="47" t="s">
        <v>38</v>
      </c>
      <c r="B55" s="48" t="e">
        <f>B53*B54</f>
        <v>#DIV/0!</v>
      </c>
      <c r="C55" s="48"/>
      <c r="D55" s="28"/>
      <c r="E55" s="28"/>
      <c r="F55" s="28"/>
      <c r="G55" s="28"/>
      <c r="H55" s="28"/>
      <c r="I55" s="28"/>
      <c r="J55" s="28"/>
      <c r="K55" s="28"/>
      <c r="L55" s="28"/>
      <c r="M55" s="28"/>
      <c r="N55" s="28"/>
      <c r="O55" s="28"/>
      <c r="P55" s="28"/>
      <c r="Q55" s="28"/>
      <c r="R55" s="28"/>
      <c r="S55" s="28"/>
      <c r="T55" s="28"/>
      <c r="U55" s="28"/>
      <c r="V55" s="28"/>
      <c r="X55" s="71"/>
    </row>
    <row r="56" spans="1:24" ht="13.8" hidden="1" thickBot="1" x14ac:dyDescent="0.3">
      <c r="A56" s="47" t="s">
        <v>39</v>
      </c>
      <c r="B56" s="82"/>
      <c r="C56" s="44"/>
      <c r="D56" s="28"/>
      <c r="E56" s="28"/>
      <c r="F56" s="28"/>
      <c r="G56" s="28"/>
      <c r="H56" s="28"/>
      <c r="I56" s="28"/>
      <c r="J56" s="28"/>
      <c r="K56" s="28"/>
      <c r="L56" s="28"/>
      <c r="M56" s="28"/>
      <c r="N56" s="28"/>
      <c r="O56" s="28"/>
      <c r="P56" s="28"/>
      <c r="Q56" s="28"/>
      <c r="R56" s="28"/>
      <c r="S56" s="28"/>
      <c r="T56" s="28"/>
      <c r="U56" s="28"/>
      <c r="V56" s="28"/>
      <c r="X56" s="73"/>
    </row>
    <row r="57" spans="1:24" hidden="1" x14ac:dyDescent="0.25">
      <c r="A57" s="47"/>
      <c r="B57" s="49"/>
      <c r="C57" s="49"/>
      <c r="D57" s="28"/>
      <c r="E57" s="105" t="s">
        <v>60</v>
      </c>
      <c r="F57" s="106"/>
      <c r="G57" s="106"/>
      <c r="H57" s="106"/>
      <c r="I57" s="106"/>
      <c r="J57" s="106"/>
      <c r="K57" s="106"/>
      <c r="L57" s="106"/>
      <c r="M57" s="106"/>
      <c r="N57" s="106"/>
      <c r="O57" s="106"/>
      <c r="P57" s="106"/>
      <c r="Q57" s="106"/>
      <c r="R57" s="106"/>
      <c r="S57" s="106"/>
      <c r="T57" s="28"/>
      <c r="U57" s="28"/>
      <c r="V57" s="28"/>
      <c r="X57" s="28"/>
    </row>
    <row r="58" spans="1:24" hidden="1" x14ac:dyDescent="0.25">
      <c r="A58" s="47" t="s">
        <v>40</v>
      </c>
      <c r="B58" s="49"/>
      <c r="C58" s="49"/>
      <c r="D58" s="44">
        <f>IF(D39-B51&gt;0,D39-B51,0)</f>
        <v>0</v>
      </c>
      <c r="E58" s="104">
        <f t="shared" ref="E58:V58" si="8">E38+D60</f>
        <v>0</v>
      </c>
      <c r="F58" s="104" t="e">
        <f t="shared" si="8"/>
        <v>#DIV/0!</v>
      </c>
      <c r="G58" s="104" t="e">
        <f t="shared" si="8"/>
        <v>#DIV/0!</v>
      </c>
      <c r="H58" s="104" t="e">
        <f t="shared" si="8"/>
        <v>#DIV/0!</v>
      </c>
      <c r="I58" s="104" t="e">
        <f t="shared" si="8"/>
        <v>#DIV/0!</v>
      </c>
      <c r="J58" s="104" t="e">
        <f t="shared" si="8"/>
        <v>#DIV/0!</v>
      </c>
      <c r="K58" s="104" t="e">
        <f t="shared" si="8"/>
        <v>#DIV/0!</v>
      </c>
      <c r="L58" s="104" t="e">
        <f t="shared" si="8"/>
        <v>#DIV/0!</v>
      </c>
      <c r="M58" s="104" t="e">
        <f t="shared" si="8"/>
        <v>#DIV/0!</v>
      </c>
      <c r="N58" s="104" t="e">
        <f t="shared" si="8"/>
        <v>#DIV/0!</v>
      </c>
      <c r="O58" s="104" t="e">
        <f t="shared" si="8"/>
        <v>#DIV/0!</v>
      </c>
      <c r="P58" s="104" t="e">
        <f t="shared" si="8"/>
        <v>#DIV/0!</v>
      </c>
      <c r="Q58" s="104" t="e">
        <f t="shared" si="8"/>
        <v>#DIV/0!</v>
      </c>
      <c r="R58" s="104" t="e">
        <f t="shared" si="8"/>
        <v>#DIV/0!</v>
      </c>
      <c r="S58" s="104" t="e">
        <f t="shared" si="8"/>
        <v>#DIV/0!</v>
      </c>
      <c r="T58" s="104" t="e">
        <f t="shared" si="8"/>
        <v>#DIV/0!</v>
      </c>
      <c r="U58" s="104" t="e">
        <f t="shared" si="8"/>
        <v>#DIV/0!</v>
      </c>
      <c r="V58" s="104" t="e">
        <f t="shared" si="8"/>
        <v>#DIV/0!</v>
      </c>
      <c r="X58" s="28"/>
    </row>
    <row r="59" spans="1:24" hidden="1" x14ac:dyDescent="0.25">
      <c r="A59" s="47" t="s">
        <v>42</v>
      </c>
      <c r="B59" s="49"/>
      <c r="C59" s="49"/>
      <c r="D59" s="44"/>
      <c r="E59" s="104" t="e">
        <f t="shared" ref="E59:V59" si="9">IF($B$55*E46&lt;E58,-$B$55*E46,-E58)</f>
        <v>#DIV/0!</v>
      </c>
      <c r="F59" s="104" t="e">
        <f t="shared" si="9"/>
        <v>#DIV/0!</v>
      </c>
      <c r="G59" s="104" t="e">
        <f t="shared" si="9"/>
        <v>#DIV/0!</v>
      </c>
      <c r="H59" s="104" t="e">
        <f t="shared" si="9"/>
        <v>#DIV/0!</v>
      </c>
      <c r="I59" s="104" t="e">
        <f t="shared" si="9"/>
        <v>#DIV/0!</v>
      </c>
      <c r="J59" s="104" t="e">
        <f t="shared" si="9"/>
        <v>#DIV/0!</v>
      </c>
      <c r="K59" s="104" t="e">
        <f t="shared" si="9"/>
        <v>#DIV/0!</v>
      </c>
      <c r="L59" s="104" t="e">
        <f t="shared" si="9"/>
        <v>#DIV/0!</v>
      </c>
      <c r="M59" s="104" t="e">
        <f t="shared" si="9"/>
        <v>#DIV/0!</v>
      </c>
      <c r="N59" s="104" t="e">
        <f t="shared" si="9"/>
        <v>#DIV/0!</v>
      </c>
      <c r="O59" s="104" t="e">
        <f t="shared" si="9"/>
        <v>#DIV/0!</v>
      </c>
      <c r="P59" s="104" t="e">
        <f t="shared" si="9"/>
        <v>#DIV/0!</v>
      </c>
      <c r="Q59" s="104" t="e">
        <f t="shared" si="9"/>
        <v>#DIV/0!</v>
      </c>
      <c r="R59" s="104" t="e">
        <f t="shared" si="9"/>
        <v>#DIV/0!</v>
      </c>
      <c r="S59" s="104" t="e">
        <f t="shared" si="9"/>
        <v>#DIV/0!</v>
      </c>
      <c r="T59" s="104" t="e">
        <f t="shared" si="9"/>
        <v>#DIV/0!</v>
      </c>
      <c r="U59" s="104" t="e">
        <f t="shared" si="9"/>
        <v>#DIV/0!</v>
      </c>
      <c r="V59" s="104" t="e">
        <f t="shared" si="9"/>
        <v>#DIV/0!</v>
      </c>
      <c r="X59" s="28"/>
    </row>
    <row r="60" spans="1:24" hidden="1" x14ac:dyDescent="0.25">
      <c r="A60" s="47" t="s">
        <v>41</v>
      </c>
      <c r="B60" s="49"/>
      <c r="C60" s="49"/>
      <c r="D60" s="44">
        <f>D58+D59</f>
        <v>0</v>
      </c>
      <c r="E60" s="104" t="e">
        <f t="shared" ref="E60:P60" si="10">E58+E59</f>
        <v>#DIV/0!</v>
      </c>
      <c r="F60" s="104" t="e">
        <f t="shared" si="10"/>
        <v>#DIV/0!</v>
      </c>
      <c r="G60" s="104" t="e">
        <f t="shared" si="10"/>
        <v>#DIV/0!</v>
      </c>
      <c r="H60" s="104" t="e">
        <f t="shared" si="10"/>
        <v>#DIV/0!</v>
      </c>
      <c r="I60" s="104" t="e">
        <f t="shared" si="10"/>
        <v>#DIV/0!</v>
      </c>
      <c r="J60" s="104" t="e">
        <f t="shared" si="10"/>
        <v>#DIV/0!</v>
      </c>
      <c r="K60" s="104" t="e">
        <f t="shared" si="10"/>
        <v>#DIV/0!</v>
      </c>
      <c r="L60" s="104" t="e">
        <f t="shared" si="10"/>
        <v>#DIV/0!</v>
      </c>
      <c r="M60" s="104" t="e">
        <f t="shared" si="10"/>
        <v>#DIV/0!</v>
      </c>
      <c r="N60" s="104" t="e">
        <f t="shared" si="10"/>
        <v>#DIV/0!</v>
      </c>
      <c r="O60" s="104" t="e">
        <f t="shared" si="10"/>
        <v>#DIV/0!</v>
      </c>
      <c r="P60" s="104" t="e">
        <f t="shared" si="10"/>
        <v>#DIV/0!</v>
      </c>
      <c r="Q60" s="104" t="e">
        <f>Q58+Q59</f>
        <v>#DIV/0!</v>
      </c>
      <c r="R60" s="104" t="e">
        <f t="shared" ref="R60:V60" si="11">R58+R59</f>
        <v>#DIV/0!</v>
      </c>
      <c r="S60" s="104" t="e">
        <f t="shared" si="11"/>
        <v>#DIV/0!</v>
      </c>
      <c r="T60" s="104" t="e">
        <f t="shared" si="11"/>
        <v>#DIV/0!</v>
      </c>
      <c r="U60" s="104" t="e">
        <f t="shared" si="11"/>
        <v>#DIV/0!</v>
      </c>
      <c r="V60" s="104" t="e">
        <f t="shared" si="11"/>
        <v>#DIV/0!</v>
      </c>
      <c r="X60" s="28"/>
    </row>
    <row r="61" spans="1:24" s="68" customFormat="1" x14ac:dyDescent="0.25">
      <c r="A61" s="74"/>
      <c r="B61" s="75"/>
      <c r="C61" s="75"/>
      <c r="D61" s="75"/>
      <c r="E61" s="75"/>
      <c r="F61" s="75"/>
      <c r="G61" s="75"/>
      <c r="H61" s="75"/>
      <c r="I61" s="75"/>
      <c r="J61" s="75"/>
      <c r="K61" s="75"/>
      <c r="L61" s="75"/>
      <c r="M61" s="75"/>
      <c r="N61" s="75"/>
      <c r="O61" s="75"/>
      <c r="P61" s="75"/>
      <c r="Q61" s="75"/>
      <c r="R61" s="75"/>
      <c r="S61" s="75"/>
      <c r="T61" s="75"/>
      <c r="U61" s="75"/>
      <c r="V61" s="75"/>
      <c r="X61" s="75"/>
    </row>
    <row r="62" spans="1:24" s="68" customFormat="1" x14ac:dyDescent="0.25">
      <c r="A62" s="74"/>
      <c r="B62" s="75"/>
      <c r="C62" s="75"/>
      <c r="D62" s="75"/>
      <c r="E62" s="75"/>
      <c r="F62" s="75"/>
      <c r="G62" s="75"/>
      <c r="H62" s="75"/>
      <c r="I62" s="75"/>
      <c r="J62" s="75"/>
      <c r="K62" s="75"/>
      <c r="L62" s="75"/>
      <c r="M62" s="75"/>
      <c r="N62" s="75"/>
      <c r="O62" s="75"/>
      <c r="P62" s="75"/>
      <c r="Q62" s="75"/>
      <c r="R62" s="75"/>
      <c r="S62" s="75"/>
      <c r="T62" s="75"/>
      <c r="U62" s="75"/>
      <c r="V62" s="75"/>
      <c r="X62" s="75"/>
    </row>
    <row r="63" spans="1:24" s="68" customFormat="1" x14ac:dyDescent="0.25">
      <c r="A63" s="74"/>
      <c r="B63" s="75"/>
      <c r="C63" s="75"/>
      <c r="D63" s="75"/>
      <c r="E63" s="75"/>
      <c r="F63" s="75"/>
      <c r="G63" s="75"/>
      <c r="H63" s="75"/>
      <c r="I63" s="75"/>
      <c r="J63" s="75"/>
      <c r="K63" s="75"/>
      <c r="L63" s="75"/>
      <c r="M63" s="75"/>
      <c r="N63" s="75"/>
      <c r="O63" s="75"/>
      <c r="P63" s="75"/>
      <c r="Q63" s="75"/>
      <c r="R63" s="75"/>
      <c r="S63" s="75"/>
      <c r="T63" s="75"/>
      <c r="U63" s="75"/>
      <c r="V63" s="75"/>
      <c r="X63" s="75"/>
    </row>
    <row r="64" spans="1:24" s="68" customFormat="1" x14ac:dyDescent="0.25">
      <c r="A64" s="74"/>
      <c r="B64" s="75"/>
      <c r="C64" s="75"/>
      <c r="D64" s="75"/>
      <c r="E64" s="75"/>
      <c r="F64" s="75"/>
      <c r="G64" s="75"/>
      <c r="H64" s="75"/>
      <c r="I64" s="75"/>
      <c r="J64" s="75"/>
      <c r="K64" s="75"/>
      <c r="L64" s="75"/>
      <c r="M64" s="75"/>
      <c r="N64" s="75"/>
      <c r="O64" s="75"/>
      <c r="P64" s="75"/>
      <c r="Q64" s="75"/>
      <c r="R64" s="75"/>
      <c r="S64" s="75"/>
      <c r="T64" s="75"/>
      <c r="U64" s="75"/>
      <c r="V64" s="75"/>
      <c r="X64" s="75"/>
    </row>
    <row r="65" spans="1:24" s="68" customFormat="1" x14ac:dyDescent="0.25">
      <c r="A65" s="74"/>
      <c r="B65" s="75"/>
      <c r="C65" s="75"/>
      <c r="D65" s="75"/>
      <c r="E65" s="75"/>
      <c r="F65" s="75"/>
      <c r="G65" s="75"/>
      <c r="H65" s="75"/>
      <c r="I65" s="75"/>
      <c r="J65" s="75"/>
      <c r="K65" s="75"/>
      <c r="L65" s="75"/>
      <c r="M65" s="75"/>
      <c r="N65" s="75"/>
      <c r="O65" s="75"/>
      <c r="P65" s="75"/>
      <c r="Q65" s="75"/>
      <c r="R65" s="75"/>
      <c r="S65" s="75"/>
      <c r="T65" s="75"/>
      <c r="U65" s="75"/>
      <c r="V65" s="75"/>
      <c r="X65" s="75"/>
    </row>
    <row r="66" spans="1:24" s="68" customFormat="1" x14ac:dyDescent="0.25">
      <c r="A66" s="74"/>
      <c r="B66" s="75"/>
      <c r="C66" s="75"/>
      <c r="D66" s="75"/>
      <c r="E66" s="75"/>
      <c r="F66" s="75"/>
      <c r="G66" s="75"/>
      <c r="H66" s="75"/>
      <c r="I66" s="75"/>
      <c r="J66" s="75"/>
      <c r="K66" s="75"/>
      <c r="L66" s="75"/>
      <c r="M66" s="75"/>
      <c r="N66" s="75"/>
      <c r="O66" s="75"/>
      <c r="P66" s="75"/>
      <c r="Q66" s="75"/>
      <c r="R66" s="75"/>
      <c r="S66" s="75"/>
      <c r="T66" s="75"/>
      <c r="U66" s="75"/>
      <c r="V66" s="75"/>
      <c r="X66" s="75"/>
    </row>
    <row r="67" spans="1:24" s="68" customFormat="1" x14ac:dyDescent="0.25">
      <c r="A67" s="74"/>
      <c r="B67" s="75"/>
      <c r="C67" s="75"/>
      <c r="D67" s="75"/>
      <c r="E67" s="75"/>
      <c r="F67" s="75"/>
      <c r="G67" s="75"/>
      <c r="H67" s="75"/>
      <c r="I67" s="75"/>
      <c r="J67" s="75"/>
      <c r="K67" s="75"/>
      <c r="L67" s="75"/>
      <c r="M67" s="75"/>
      <c r="N67" s="75"/>
      <c r="O67" s="75"/>
      <c r="P67" s="75"/>
      <c r="Q67" s="75"/>
      <c r="R67" s="75"/>
      <c r="S67" s="75"/>
      <c r="T67" s="75"/>
      <c r="U67" s="75"/>
      <c r="V67" s="75"/>
      <c r="X67" s="75"/>
    </row>
    <row r="68" spans="1:24" s="68" customFormat="1" x14ac:dyDescent="0.25">
      <c r="A68" s="74"/>
      <c r="B68" s="75"/>
      <c r="C68" s="75"/>
      <c r="D68" s="75"/>
      <c r="E68" s="75"/>
      <c r="F68" s="75"/>
      <c r="G68" s="75"/>
      <c r="H68" s="75"/>
      <c r="I68" s="75"/>
      <c r="J68" s="75"/>
      <c r="K68" s="75"/>
      <c r="L68" s="75"/>
      <c r="M68" s="75"/>
      <c r="N68" s="75"/>
      <c r="O68" s="75"/>
      <c r="P68" s="75"/>
      <c r="Q68" s="75"/>
      <c r="R68" s="75"/>
      <c r="S68" s="75"/>
      <c r="T68" s="75"/>
      <c r="U68" s="75"/>
      <c r="V68" s="75"/>
      <c r="X68" s="75"/>
    </row>
    <row r="69" spans="1:24" s="68" customFormat="1" x14ac:dyDescent="0.25">
      <c r="A69" s="74"/>
      <c r="B69" s="75"/>
      <c r="C69" s="75"/>
      <c r="D69" s="75"/>
      <c r="E69" s="75"/>
      <c r="F69" s="75"/>
      <c r="G69" s="75"/>
      <c r="H69" s="75"/>
      <c r="I69" s="75"/>
      <c r="J69" s="75"/>
      <c r="K69" s="75"/>
      <c r="L69" s="75"/>
      <c r="M69" s="75"/>
      <c r="N69" s="75"/>
      <c r="O69" s="75"/>
      <c r="P69" s="75"/>
      <c r="Q69" s="75"/>
      <c r="R69" s="75"/>
      <c r="S69" s="75"/>
      <c r="T69" s="75"/>
      <c r="U69" s="75"/>
      <c r="V69" s="75"/>
      <c r="X69" s="75"/>
    </row>
    <row r="70" spans="1:24" s="68" customFormat="1" x14ac:dyDescent="0.25">
      <c r="A70" s="74"/>
      <c r="B70" s="75"/>
      <c r="C70" s="75"/>
      <c r="D70" s="75"/>
      <c r="E70" s="75"/>
      <c r="F70" s="75"/>
      <c r="G70" s="75"/>
      <c r="H70" s="75"/>
      <c r="I70" s="75"/>
      <c r="J70" s="75"/>
      <c r="K70" s="75"/>
      <c r="L70" s="75"/>
      <c r="M70" s="75"/>
      <c r="N70" s="75"/>
      <c r="O70" s="75"/>
      <c r="P70" s="75"/>
      <c r="Q70" s="75"/>
      <c r="R70" s="75"/>
      <c r="S70" s="75"/>
      <c r="T70" s="75"/>
      <c r="U70" s="75"/>
      <c r="V70" s="75"/>
      <c r="X70" s="75"/>
    </row>
    <row r="71" spans="1:24" s="68" customFormat="1" x14ac:dyDescent="0.25">
      <c r="A71" s="74"/>
      <c r="B71" s="75"/>
      <c r="C71" s="75"/>
      <c r="D71" s="75"/>
      <c r="E71" s="75"/>
      <c r="F71" s="75"/>
      <c r="G71" s="75"/>
      <c r="H71" s="75"/>
      <c r="I71" s="75"/>
      <c r="J71" s="75"/>
      <c r="K71" s="75"/>
      <c r="L71" s="75"/>
      <c r="M71" s="75"/>
      <c r="N71" s="75"/>
      <c r="O71" s="75"/>
      <c r="P71" s="75"/>
      <c r="Q71" s="75"/>
      <c r="R71" s="75"/>
      <c r="S71" s="75"/>
      <c r="T71" s="75"/>
      <c r="U71" s="75"/>
      <c r="V71" s="75"/>
      <c r="X71" s="75"/>
    </row>
    <row r="72" spans="1:24" s="68" customFormat="1" x14ac:dyDescent="0.25">
      <c r="A72" s="74"/>
      <c r="B72" s="75"/>
      <c r="C72" s="75"/>
      <c r="D72" s="75"/>
      <c r="E72" s="75"/>
      <c r="F72" s="75"/>
      <c r="G72" s="75"/>
      <c r="H72" s="75"/>
      <c r="I72" s="75"/>
      <c r="J72" s="75"/>
      <c r="K72" s="75"/>
      <c r="L72" s="75"/>
      <c r="M72" s="75"/>
      <c r="N72" s="75"/>
      <c r="O72" s="75"/>
      <c r="P72" s="75"/>
      <c r="Q72" s="75"/>
      <c r="R72" s="75"/>
      <c r="S72" s="75"/>
      <c r="T72" s="75"/>
      <c r="U72" s="75"/>
      <c r="V72" s="75"/>
      <c r="X72" s="75"/>
    </row>
    <row r="73" spans="1:24" s="68" customFormat="1" x14ac:dyDescent="0.25">
      <c r="A73" s="26"/>
      <c r="B73" s="26"/>
      <c r="C73" s="26"/>
      <c r="D73" s="26"/>
      <c r="E73" s="74"/>
      <c r="F73" s="74"/>
      <c r="G73" s="74"/>
      <c r="H73" s="74"/>
      <c r="I73" s="74"/>
      <c r="J73" s="74"/>
      <c r="K73" s="74"/>
      <c r="L73" s="74"/>
      <c r="M73" s="74"/>
      <c r="N73" s="74"/>
      <c r="O73" s="74"/>
      <c r="P73" s="74"/>
      <c r="Q73" s="74"/>
      <c r="R73" s="74"/>
      <c r="S73" s="74"/>
      <c r="T73" s="74"/>
      <c r="U73" s="74"/>
      <c r="V73" s="74"/>
      <c r="X73" s="26"/>
    </row>
    <row r="74" spans="1:24" s="68" customFormat="1" x14ac:dyDescent="0.25">
      <c r="A74" s="26"/>
      <c r="B74" s="26"/>
      <c r="C74" s="26"/>
      <c r="D74" s="26"/>
      <c r="E74" s="26"/>
      <c r="F74" s="26"/>
      <c r="G74" s="26"/>
      <c r="H74" s="26"/>
      <c r="I74" s="26"/>
      <c r="J74" s="26"/>
      <c r="K74" s="26"/>
      <c r="L74" s="26"/>
      <c r="M74" s="26"/>
      <c r="N74" s="26"/>
      <c r="O74" s="26"/>
      <c r="P74" s="26"/>
      <c r="Q74" s="26"/>
      <c r="R74" s="26"/>
      <c r="S74" s="26"/>
      <c r="T74" s="26"/>
      <c r="U74" s="26"/>
      <c r="V74" s="26"/>
      <c r="X74" s="26"/>
    </row>
    <row r="75" spans="1:24" s="68" customFormat="1" x14ac:dyDescent="0.25">
      <c r="A75" s="26"/>
      <c r="B75" s="26"/>
      <c r="C75" s="26"/>
      <c r="D75" s="26"/>
      <c r="E75" s="26"/>
      <c r="F75" s="26"/>
      <c r="G75" s="26"/>
      <c r="H75" s="26"/>
      <c r="I75" s="26"/>
      <c r="J75" s="26"/>
      <c r="K75" s="26"/>
      <c r="L75" s="26"/>
      <c r="M75" s="26"/>
      <c r="N75" s="26"/>
      <c r="O75" s="26"/>
      <c r="P75" s="26"/>
      <c r="Q75" s="26"/>
      <c r="R75" s="26"/>
      <c r="S75" s="26"/>
      <c r="T75" s="26"/>
      <c r="U75" s="26"/>
      <c r="V75" s="26"/>
      <c r="X75" s="26"/>
    </row>
    <row r="76" spans="1:24" s="68" customFormat="1" x14ac:dyDescent="0.25">
      <c r="A76" s="26"/>
      <c r="B76" s="26"/>
      <c r="C76" s="26"/>
      <c r="D76" s="26"/>
      <c r="E76" s="26"/>
      <c r="F76" s="26"/>
      <c r="G76" s="26"/>
      <c r="H76" s="26"/>
      <c r="I76" s="26"/>
      <c r="J76" s="26"/>
      <c r="K76" s="26"/>
      <c r="L76" s="26"/>
      <c r="M76" s="26"/>
      <c r="N76" s="26"/>
      <c r="O76" s="26"/>
      <c r="P76" s="26"/>
      <c r="Q76" s="26"/>
      <c r="R76" s="26"/>
      <c r="S76" s="26"/>
      <c r="T76" s="26"/>
      <c r="U76" s="26"/>
      <c r="V76" s="26"/>
      <c r="X76" s="26"/>
    </row>
    <row r="77" spans="1:24" s="68" customFormat="1" x14ac:dyDescent="0.25"/>
    <row r="78" spans="1:24" s="68" customFormat="1" x14ac:dyDescent="0.25"/>
    <row r="79" spans="1:24" s="68" customFormat="1" x14ac:dyDescent="0.25"/>
    <row r="80" spans="1:24" s="68" customFormat="1" x14ac:dyDescent="0.25"/>
    <row r="81" s="68" customFormat="1" x14ac:dyDescent="0.25"/>
    <row r="82" s="68" customFormat="1" x14ac:dyDescent="0.25"/>
    <row r="83" s="68" customFormat="1" x14ac:dyDescent="0.25"/>
    <row r="84" s="68" customFormat="1" x14ac:dyDescent="0.25"/>
    <row r="85" s="68" customFormat="1" x14ac:dyDescent="0.25"/>
    <row r="86" s="68" customFormat="1" x14ac:dyDescent="0.25"/>
    <row r="87" s="68" customFormat="1" x14ac:dyDescent="0.25"/>
    <row r="88" s="68" customFormat="1" x14ac:dyDescent="0.25"/>
    <row r="89" s="68" customFormat="1" x14ac:dyDescent="0.25"/>
    <row r="90" s="68" customFormat="1" x14ac:dyDescent="0.25"/>
    <row r="91" s="68" customFormat="1" x14ac:dyDescent="0.25"/>
    <row r="92" s="68" customFormat="1" x14ac:dyDescent="0.25"/>
    <row r="93" s="68" customFormat="1" x14ac:dyDescent="0.25"/>
    <row r="94" s="68" customFormat="1" x14ac:dyDescent="0.25"/>
  </sheetData>
  <mergeCells count="11">
    <mergeCell ref="A42:A43"/>
    <mergeCell ref="B42:B43"/>
    <mergeCell ref="D42:D43"/>
    <mergeCell ref="X3:X4"/>
    <mergeCell ref="X44:X45"/>
    <mergeCell ref="C3:C4"/>
    <mergeCell ref="A1:P1"/>
    <mergeCell ref="A2:P2"/>
    <mergeCell ref="A3:A4"/>
    <mergeCell ref="B3:B4"/>
    <mergeCell ref="D3:D4"/>
  </mergeCells>
  <pageMargins left="0.7" right="0.7" top="0.75" bottom="0.75" header="0.3" footer="0.3"/>
  <pageSetup orientation="portrait" r:id="rId1"/>
  <ignoredErrors>
    <ignoredError sqref="E38:V3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DA45C-F8AB-4040-B989-140D5FE3AFD6}">
  <dimension ref="A1:W67"/>
  <sheetViews>
    <sheetView zoomScale="120" zoomScaleNormal="120" workbookViewId="0">
      <selection activeCell="L55" sqref="L55"/>
    </sheetView>
  </sheetViews>
  <sheetFormatPr defaultRowHeight="13.2" x14ac:dyDescent="0.25"/>
  <cols>
    <col min="1" max="1" width="32.6640625" customWidth="1"/>
    <col min="2" max="21" width="9.109375" customWidth="1"/>
    <col min="22" max="22" width="1.33203125" customWidth="1"/>
    <col min="23" max="23" width="20.77734375" customWidth="1"/>
  </cols>
  <sheetData>
    <row r="1" spans="1:23" ht="33" customHeight="1" x14ac:dyDescent="0.25">
      <c r="A1" s="110" t="s">
        <v>27</v>
      </c>
      <c r="B1" s="110"/>
      <c r="C1" s="110"/>
      <c r="D1" s="110"/>
      <c r="E1" s="110"/>
      <c r="F1" s="110"/>
      <c r="G1" s="110"/>
      <c r="H1" s="110"/>
      <c r="I1" s="110"/>
      <c r="J1" s="110"/>
      <c r="K1" s="110"/>
      <c r="L1" s="110"/>
      <c r="M1" s="110"/>
      <c r="N1" s="110"/>
      <c r="O1" s="110"/>
      <c r="P1" s="22"/>
      <c r="Q1" s="22"/>
      <c r="R1" s="22"/>
      <c r="S1" s="22"/>
      <c r="T1" s="22"/>
      <c r="U1" s="22"/>
      <c r="V1" s="8"/>
      <c r="W1" s="7"/>
    </row>
    <row r="2" spans="1:23" ht="17.25" customHeight="1" x14ac:dyDescent="0.25">
      <c r="A2" s="111" t="s">
        <v>29</v>
      </c>
      <c r="B2" s="111"/>
      <c r="C2" s="111"/>
      <c r="D2" s="111"/>
      <c r="E2" s="111"/>
      <c r="F2" s="111"/>
      <c r="G2" s="111"/>
      <c r="H2" s="111"/>
      <c r="I2" s="111"/>
      <c r="J2" s="111"/>
      <c r="K2" s="111"/>
      <c r="L2" s="111"/>
      <c r="M2" s="111"/>
      <c r="N2" s="111"/>
      <c r="O2" s="111"/>
      <c r="P2" s="24"/>
      <c r="Q2" s="24"/>
      <c r="R2" s="24"/>
      <c r="S2" s="24"/>
      <c r="T2" s="24"/>
      <c r="U2" s="24"/>
      <c r="V2" s="11"/>
      <c r="W2" s="7"/>
    </row>
    <row r="3" spans="1:23" x14ac:dyDescent="0.25">
      <c r="A3" s="112" t="s">
        <v>32</v>
      </c>
      <c r="B3" s="116" t="s">
        <v>33</v>
      </c>
      <c r="C3" s="116" t="s">
        <v>31</v>
      </c>
      <c r="D3" s="20">
        <v>1</v>
      </c>
      <c r="E3" s="20">
        <v>2</v>
      </c>
      <c r="F3" s="20">
        <v>3</v>
      </c>
      <c r="G3" s="20">
        <v>4</v>
      </c>
      <c r="H3" s="20">
        <v>5</v>
      </c>
      <c r="I3" s="20">
        <v>6</v>
      </c>
      <c r="J3" s="20">
        <v>7</v>
      </c>
      <c r="K3" s="20">
        <v>8</v>
      </c>
      <c r="L3" s="20">
        <v>9</v>
      </c>
      <c r="M3" s="20">
        <v>10</v>
      </c>
      <c r="N3" s="20">
        <v>11</v>
      </c>
      <c r="O3" s="20">
        <v>12</v>
      </c>
      <c r="P3" s="20">
        <v>13</v>
      </c>
      <c r="Q3" s="20">
        <v>14</v>
      </c>
      <c r="R3" s="20">
        <v>15</v>
      </c>
      <c r="S3" s="20">
        <v>16</v>
      </c>
      <c r="T3" s="20">
        <v>17</v>
      </c>
      <c r="U3" s="20">
        <v>18</v>
      </c>
      <c r="V3" s="16"/>
      <c r="W3" s="1"/>
    </row>
    <row r="4" spans="1:23" x14ac:dyDescent="0.25">
      <c r="A4" s="113"/>
      <c r="B4" s="117"/>
      <c r="C4" s="117"/>
      <c r="D4" s="21">
        <v>44287</v>
      </c>
      <c r="E4" s="21">
        <v>44317</v>
      </c>
      <c r="F4" s="21">
        <v>44348</v>
      </c>
      <c r="G4" s="21">
        <v>44378</v>
      </c>
      <c r="H4" s="21">
        <v>44409</v>
      </c>
      <c r="I4" s="21">
        <v>44440</v>
      </c>
      <c r="J4" s="21">
        <v>44470</v>
      </c>
      <c r="K4" s="21">
        <v>44501</v>
      </c>
      <c r="L4" s="21">
        <v>44531</v>
      </c>
      <c r="M4" s="21">
        <v>44562</v>
      </c>
      <c r="N4" s="21">
        <v>44593</v>
      </c>
      <c r="O4" s="21">
        <v>44621</v>
      </c>
      <c r="P4" s="21">
        <v>44652</v>
      </c>
      <c r="Q4" s="21">
        <v>44682</v>
      </c>
      <c r="R4" s="21">
        <v>44713</v>
      </c>
      <c r="S4" s="21">
        <v>44743</v>
      </c>
      <c r="T4" s="21">
        <v>44774</v>
      </c>
      <c r="U4" s="21">
        <v>44805</v>
      </c>
      <c r="V4" s="16"/>
      <c r="W4" s="1"/>
    </row>
    <row r="5" spans="1:23" ht="4.5" customHeight="1" x14ac:dyDescent="0.25">
      <c r="A5" s="2"/>
      <c r="B5" s="18"/>
      <c r="C5" s="17"/>
      <c r="D5" s="2"/>
      <c r="E5" s="2"/>
      <c r="F5" s="2"/>
      <c r="G5" s="2"/>
      <c r="H5" s="2"/>
      <c r="I5" s="2"/>
      <c r="J5" s="2"/>
      <c r="K5" s="2"/>
      <c r="L5" s="2"/>
      <c r="M5" s="2"/>
      <c r="N5" s="2"/>
      <c r="O5" s="2"/>
      <c r="P5" s="2"/>
      <c r="Q5" s="2"/>
      <c r="R5" s="2"/>
      <c r="S5" s="2"/>
      <c r="T5" s="2"/>
      <c r="U5" s="2"/>
      <c r="V5" s="3"/>
      <c r="W5" s="15"/>
    </row>
    <row r="6" spans="1:23" ht="10.5" customHeight="1" x14ac:dyDescent="0.25">
      <c r="A6" s="4" t="s">
        <v>0</v>
      </c>
      <c r="B6" s="30"/>
      <c r="C6" s="31"/>
      <c r="D6" s="32"/>
      <c r="E6" s="32"/>
      <c r="F6" s="32"/>
      <c r="G6" s="32"/>
      <c r="H6" s="32"/>
      <c r="I6" s="32"/>
      <c r="J6" s="32"/>
      <c r="K6" s="32"/>
      <c r="L6" s="32"/>
      <c r="M6" s="32"/>
      <c r="N6" s="32"/>
      <c r="O6" s="32"/>
      <c r="P6" s="32"/>
      <c r="Q6" s="32"/>
      <c r="R6" s="32"/>
      <c r="S6" s="32"/>
      <c r="T6" s="32"/>
      <c r="U6" s="32"/>
      <c r="V6" s="12"/>
      <c r="W6" s="15" t="str">
        <f t="shared" ref="W6:W31" si="0">IF(ROUND(B6,-1)=ROUND(SUM(C6:V6),-1),"","ERROR! The monthly costs do not add up to the Loan Budget total in Column B.")</f>
        <v/>
      </c>
    </row>
    <row r="7" spans="1:23" ht="10.5" customHeight="1" x14ac:dyDescent="0.25">
      <c r="A7" s="4" t="s">
        <v>1</v>
      </c>
      <c r="B7" s="30"/>
      <c r="C7" s="31"/>
      <c r="D7" s="32"/>
      <c r="E7" s="32"/>
      <c r="F7" s="32"/>
      <c r="G7" s="32"/>
      <c r="H7" s="32"/>
      <c r="I7" s="32"/>
      <c r="J7" s="32"/>
      <c r="K7" s="32"/>
      <c r="L7" s="32"/>
      <c r="M7" s="32"/>
      <c r="N7" s="32"/>
      <c r="O7" s="32"/>
      <c r="P7" s="32"/>
      <c r="Q7" s="32"/>
      <c r="R7" s="32"/>
      <c r="S7" s="32"/>
      <c r="T7" s="32"/>
      <c r="U7" s="32"/>
      <c r="V7" s="12"/>
      <c r="W7" s="15" t="str">
        <f t="shared" si="0"/>
        <v/>
      </c>
    </row>
    <row r="8" spans="1:23" ht="10.5" customHeight="1" x14ac:dyDescent="0.25">
      <c r="A8" s="4" t="s">
        <v>2</v>
      </c>
      <c r="B8" s="30"/>
      <c r="C8" s="31"/>
      <c r="D8" s="32"/>
      <c r="E8" s="32"/>
      <c r="F8" s="32"/>
      <c r="G8" s="32"/>
      <c r="H8" s="32"/>
      <c r="I8" s="32"/>
      <c r="J8" s="32"/>
      <c r="K8" s="32"/>
      <c r="L8" s="32"/>
      <c r="M8" s="32"/>
      <c r="N8" s="32"/>
      <c r="O8" s="32"/>
      <c r="P8" s="32"/>
      <c r="Q8" s="32"/>
      <c r="R8" s="32"/>
      <c r="S8" s="32"/>
      <c r="T8" s="32"/>
      <c r="U8" s="32"/>
      <c r="V8" s="12"/>
      <c r="W8" s="15" t="str">
        <f t="shared" si="0"/>
        <v/>
      </c>
    </row>
    <row r="9" spans="1:23" ht="10.5" customHeight="1" x14ac:dyDescent="0.25">
      <c r="A9" s="4" t="s">
        <v>3</v>
      </c>
      <c r="B9" s="30"/>
      <c r="C9" s="31"/>
      <c r="D9" s="32"/>
      <c r="E9" s="32"/>
      <c r="F9" s="32"/>
      <c r="G9" s="32"/>
      <c r="H9" s="32"/>
      <c r="I9" s="32"/>
      <c r="J9" s="32"/>
      <c r="K9" s="32"/>
      <c r="L9" s="32"/>
      <c r="M9" s="32"/>
      <c r="N9" s="32"/>
      <c r="O9" s="32"/>
      <c r="P9" s="32"/>
      <c r="Q9" s="32"/>
      <c r="R9" s="32"/>
      <c r="S9" s="32"/>
      <c r="T9" s="32"/>
      <c r="U9" s="32"/>
      <c r="V9" s="12"/>
      <c r="W9" s="15" t="str">
        <f t="shared" si="0"/>
        <v/>
      </c>
    </row>
    <row r="10" spans="1:23" ht="10.5" customHeight="1" x14ac:dyDescent="0.25">
      <c r="A10" s="4" t="s">
        <v>4</v>
      </c>
      <c r="B10" s="30">
        <v>76826</v>
      </c>
      <c r="C10" s="31">
        <v>76826</v>
      </c>
      <c r="D10" s="32"/>
      <c r="E10" s="32"/>
      <c r="F10" s="32"/>
      <c r="G10" s="32"/>
      <c r="H10" s="32"/>
      <c r="I10" s="32"/>
      <c r="J10" s="32"/>
      <c r="K10" s="32"/>
      <c r="L10" s="32"/>
      <c r="M10" s="32"/>
      <c r="N10" s="32"/>
      <c r="O10" s="32"/>
      <c r="P10" s="32"/>
      <c r="Q10" s="32"/>
      <c r="R10" s="32"/>
      <c r="S10" s="32"/>
      <c r="T10" s="32"/>
      <c r="U10" s="32"/>
      <c r="V10" s="12"/>
      <c r="W10" s="15" t="str">
        <f t="shared" si="0"/>
        <v/>
      </c>
    </row>
    <row r="11" spans="1:23" ht="10.5" customHeight="1" x14ac:dyDescent="0.25">
      <c r="A11" s="4" t="s">
        <v>5</v>
      </c>
      <c r="B11" s="30">
        <v>517429</v>
      </c>
      <c r="C11" s="31"/>
      <c r="D11" s="32">
        <v>517429</v>
      </c>
      <c r="E11" s="32"/>
      <c r="F11" s="32"/>
      <c r="G11" s="32"/>
      <c r="H11" s="32"/>
      <c r="I11" s="32"/>
      <c r="J11" s="32"/>
      <c r="K11" s="32"/>
      <c r="L11" s="32"/>
      <c r="M11" s="32"/>
      <c r="N11" s="32"/>
      <c r="O11" s="32"/>
      <c r="P11" s="32"/>
      <c r="Q11" s="32"/>
      <c r="R11" s="32"/>
      <c r="S11" s="32"/>
      <c r="T11" s="32"/>
      <c r="U11" s="32"/>
      <c r="V11" s="12"/>
      <c r="W11" s="15" t="str">
        <f t="shared" si="0"/>
        <v/>
      </c>
    </row>
    <row r="12" spans="1:23" ht="10.5" customHeight="1" x14ac:dyDescent="0.25">
      <c r="A12" s="4" t="s">
        <v>6</v>
      </c>
      <c r="B12" s="30">
        <v>21750</v>
      </c>
      <c r="C12" s="31"/>
      <c r="D12" s="32">
        <v>10875</v>
      </c>
      <c r="E12" s="32">
        <v>10875</v>
      </c>
      <c r="F12" s="32"/>
      <c r="G12" s="32"/>
      <c r="H12" s="32"/>
      <c r="I12" s="32"/>
      <c r="J12" s="32"/>
      <c r="K12" s="32"/>
      <c r="L12" s="32"/>
      <c r="M12" s="32"/>
      <c r="N12" s="32"/>
      <c r="O12" s="32"/>
      <c r="P12" s="32"/>
      <c r="Q12" s="32"/>
      <c r="R12" s="32"/>
      <c r="S12" s="32"/>
      <c r="T12" s="32"/>
      <c r="U12" s="32"/>
      <c r="V12" s="12"/>
      <c r="W12" s="15" t="str">
        <f t="shared" si="0"/>
        <v/>
      </c>
    </row>
    <row r="13" spans="1:23" ht="10.5" customHeight="1" x14ac:dyDescent="0.25">
      <c r="A13" s="4" t="s">
        <v>7</v>
      </c>
      <c r="B13" s="30">
        <v>129016</v>
      </c>
      <c r="C13" s="31"/>
      <c r="D13" s="32"/>
      <c r="E13" s="32">
        <v>43005</v>
      </c>
      <c r="F13" s="32">
        <v>43005</v>
      </c>
      <c r="G13" s="32">
        <v>43005</v>
      </c>
      <c r="H13" s="32"/>
      <c r="I13" s="32"/>
      <c r="J13" s="32"/>
      <c r="K13" s="32"/>
      <c r="L13" s="32"/>
      <c r="M13" s="32"/>
      <c r="N13" s="32"/>
      <c r="O13" s="32"/>
      <c r="P13" s="32"/>
      <c r="Q13" s="32"/>
      <c r="R13" s="32"/>
      <c r="S13" s="32"/>
      <c r="T13" s="32"/>
      <c r="U13" s="32"/>
      <c r="V13" s="12"/>
      <c r="W13" s="15" t="str">
        <f t="shared" si="0"/>
        <v/>
      </c>
    </row>
    <row r="14" spans="1:23" ht="10.5" customHeight="1" x14ac:dyDescent="0.25">
      <c r="A14" s="4" t="s">
        <v>8</v>
      </c>
      <c r="B14" s="30">
        <v>227360</v>
      </c>
      <c r="C14" s="31"/>
      <c r="D14" s="32"/>
      <c r="E14" s="32"/>
      <c r="F14" s="32"/>
      <c r="G14" s="32"/>
      <c r="H14" s="32">
        <v>113680</v>
      </c>
      <c r="I14" s="32">
        <v>113680</v>
      </c>
      <c r="J14" s="32"/>
      <c r="K14" s="32"/>
      <c r="L14" s="32"/>
      <c r="M14" s="32"/>
      <c r="N14" s="32"/>
      <c r="O14" s="32"/>
      <c r="P14" s="32"/>
      <c r="Q14" s="32"/>
      <c r="R14" s="32"/>
      <c r="S14" s="32"/>
      <c r="T14" s="32"/>
      <c r="U14" s="32"/>
      <c r="V14" s="12"/>
      <c r="W14" s="15" t="str">
        <f t="shared" si="0"/>
        <v/>
      </c>
    </row>
    <row r="15" spans="1:23" ht="10.5" customHeight="1" x14ac:dyDescent="0.25">
      <c r="A15" s="4" t="s">
        <v>9</v>
      </c>
      <c r="B15" s="30">
        <v>343303</v>
      </c>
      <c r="C15" s="31"/>
      <c r="D15" s="32"/>
      <c r="E15" s="32"/>
      <c r="F15" s="32"/>
      <c r="G15" s="32"/>
      <c r="H15" s="32"/>
      <c r="I15" s="32">
        <v>171652</v>
      </c>
      <c r="J15" s="32">
        <v>171652</v>
      </c>
      <c r="K15" s="32"/>
      <c r="L15" s="32"/>
      <c r="M15" s="32"/>
      <c r="N15" s="32"/>
      <c r="O15" s="32"/>
      <c r="P15" s="32"/>
      <c r="Q15" s="32"/>
      <c r="R15" s="32"/>
      <c r="S15" s="32"/>
      <c r="T15" s="32"/>
      <c r="U15" s="32"/>
      <c r="V15" s="12"/>
      <c r="W15" s="15" t="str">
        <f t="shared" si="0"/>
        <v/>
      </c>
    </row>
    <row r="16" spans="1:23" ht="10.5" customHeight="1" x14ac:dyDescent="0.25">
      <c r="A16" s="4" t="s">
        <v>10</v>
      </c>
      <c r="B16" s="30">
        <v>277566</v>
      </c>
      <c r="C16" s="31"/>
      <c r="D16" s="32"/>
      <c r="E16" s="32"/>
      <c r="F16" s="32"/>
      <c r="G16" s="32"/>
      <c r="H16" s="32"/>
      <c r="I16" s="32"/>
      <c r="J16" s="32">
        <v>138783</v>
      </c>
      <c r="K16" s="32">
        <v>138783</v>
      </c>
      <c r="L16" s="32"/>
      <c r="M16" s="32"/>
      <c r="N16" s="32"/>
      <c r="O16" s="32"/>
      <c r="P16" s="32"/>
      <c r="Q16" s="32"/>
      <c r="R16" s="32"/>
      <c r="S16" s="32"/>
      <c r="T16" s="32"/>
      <c r="U16" s="32"/>
      <c r="V16" s="12"/>
      <c r="W16" s="15" t="str">
        <f t="shared" si="0"/>
        <v/>
      </c>
    </row>
    <row r="17" spans="1:23" ht="10.5" customHeight="1" x14ac:dyDescent="0.25">
      <c r="A17" s="4" t="s">
        <v>11</v>
      </c>
      <c r="B17" s="30">
        <v>305587</v>
      </c>
      <c r="C17" s="31"/>
      <c r="D17" s="32"/>
      <c r="E17" s="32"/>
      <c r="F17" s="32"/>
      <c r="G17" s="32"/>
      <c r="H17" s="32"/>
      <c r="I17" s="32"/>
      <c r="J17" s="32"/>
      <c r="K17" s="32">
        <v>152794</v>
      </c>
      <c r="L17" s="32">
        <v>152794</v>
      </c>
      <c r="M17" s="32"/>
      <c r="N17" s="32"/>
      <c r="O17" s="32"/>
      <c r="P17" s="32"/>
      <c r="Q17" s="32"/>
      <c r="R17" s="32"/>
      <c r="S17" s="32"/>
      <c r="T17" s="32"/>
      <c r="U17" s="32"/>
      <c r="V17" s="12"/>
      <c r="W17" s="15" t="str">
        <f t="shared" si="0"/>
        <v/>
      </c>
    </row>
    <row r="18" spans="1:23" ht="10.5" customHeight="1" x14ac:dyDescent="0.25">
      <c r="A18" s="4" t="s">
        <v>12</v>
      </c>
      <c r="B18" s="30">
        <v>138941</v>
      </c>
      <c r="C18" s="31"/>
      <c r="D18" s="32"/>
      <c r="E18" s="32"/>
      <c r="F18" s="32"/>
      <c r="G18" s="32"/>
      <c r="H18" s="32"/>
      <c r="I18" s="32"/>
      <c r="J18" s="32"/>
      <c r="K18" s="32"/>
      <c r="L18" s="32">
        <v>69470</v>
      </c>
      <c r="M18" s="32">
        <v>69470</v>
      </c>
      <c r="N18" s="32"/>
      <c r="O18" s="32"/>
      <c r="P18" s="32"/>
      <c r="Q18" s="32"/>
      <c r="R18" s="32" t="s">
        <v>34</v>
      </c>
      <c r="S18" s="32"/>
      <c r="T18" s="32"/>
      <c r="U18" s="32"/>
      <c r="V18" s="12"/>
      <c r="W18" s="15" t="str">
        <f t="shared" si="0"/>
        <v/>
      </c>
    </row>
    <row r="19" spans="1:23" ht="10.5" customHeight="1" x14ac:dyDescent="0.25">
      <c r="A19" s="4" t="s">
        <v>13</v>
      </c>
      <c r="B19" s="30">
        <v>515741</v>
      </c>
      <c r="C19" s="31"/>
      <c r="D19" s="32"/>
      <c r="E19" s="32"/>
      <c r="F19" s="32"/>
      <c r="G19" s="32"/>
      <c r="H19" s="32"/>
      <c r="I19" s="32"/>
      <c r="J19" s="32"/>
      <c r="K19" s="32"/>
      <c r="L19" s="32"/>
      <c r="M19" s="32">
        <v>257870</v>
      </c>
      <c r="N19" s="32">
        <v>257870</v>
      </c>
      <c r="O19" s="32"/>
      <c r="P19" s="32"/>
      <c r="Q19" s="32"/>
      <c r="R19" s="32"/>
      <c r="S19" s="32"/>
      <c r="T19" s="32"/>
      <c r="U19" s="32"/>
      <c r="V19" s="12"/>
      <c r="W19" s="15" t="str">
        <f t="shared" si="0"/>
        <v/>
      </c>
    </row>
    <row r="20" spans="1:23" ht="10.5" customHeight="1" x14ac:dyDescent="0.25">
      <c r="A20" s="4" t="s">
        <v>14</v>
      </c>
      <c r="B20" s="30">
        <v>30355</v>
      </c>
      <c r="C20" s="31"/>
      <c r="D20" s="32"/>
      <c r="E20" s="32"/>
      <c r="F20" s="32"/>
      <c r="G20" s="32"/>
      <c r="H20" s="32"/>
      <c r="I20" s="32"/>
      <c r="J20" s="32"/>
      <c r="K20" s="32"/>
      <c r="L20" s="32"/>
      <c r="M20" s="32"/>
      <c r="N20" s="32">
        <v>15178</v>
      </c>
      <c r="O20" s="32">
        <v>15178</v>
      </c>
      <c r="P20" s="32"/>
      <c r="Q20" s="32"/>
      <c r="R20" s="32"/>
      <c r="S20" s="32"/>
      <c r="T20" s="32"/>
      <c r="U20" s="32"/>
      <c r="V20" s="12"/>
      <c r="W20" s="15" t="str">
        <f t="shared" si="0"/>
        <v/>
      </c>
    </row>
    <row r="21" spans="1:23" ht="10.5" customHeight="1" x14ac:dyDescent="0.25">
      <c r="A21" s="4" t="s">
        <v>15</v>
      </c>
      <c r="B21" s="30">
        <v>300000</v>
      </c>
      <c r="C21" s="31"/>
      <c r="D21" s="32"/>
      <c r="E21" s="32"/>
      <c r="F21" s="32"/>
      <c r="G21" s="32"/>
      <c r="H21" s="32"/>
      <c r="I21" s="32">
        <v>300000</v>
      </c>
      <c r="J21" s="32"/>
      <c r="K21" s="32"/>
      <c r="L21" s="32"/>
      <c r="M21" s="32"/>
      <c r="N21" s="32"/>
      <c r="O21" s="32"/>
      <c r="P21" s="32"/>
      <c r="Q21" s="32"/>
      <c r="R21" s="32"/>
      <c r="S21" s="32"/>
      <c r="T21" s="32"/>
      <c r="U21" s="32"/>
      <c r="V21" s="12"/>
      <c r="W21" s="15" t="str">
        <f t="shared" si="0"/>
        <v/>
      </c>
    </row>
    <row r="22" spans="1:23" ht="10.5" customHeight="1" x14ac:dyDescent="0.25">
      <c r="A22" s="4" t="s">
        <v>16</v>
      </c>
      <c r="B22" s="30">
        <v>45000</v>
      </c>
      <c r="C22" s="31"/>
      <c r="D22" s="32">
        <v>3750</v>
      </c>
      <c r="E22" s="32">
        <v>3750</v>
      </c>
      <c r="F22" s="32">
        <v>3750</v>
      </c>
      <c r="G22" s="32">
        <v>3750</v>
      </c>
      <c r="H22" s="32">
        <v>3750</v>
      </c>
      <c r="I22" s="32">
        <v>3750</v>
      </c>
      <c r="J22" s="32">
        <v>3750</v>
      </c>
      <c r="K22" s="32">
        <v>3750</v>
      </c>
      <c r="L22" s="32">
        <v>3750</v>
      </c>
      <c r="M22" s="32">
        <v>3750</v>
      </c>
      <c r="N22" s="32">
        <v>3750</v>
      </c>
      <c r="O22" s="32">
        <v>3750</v>
      </c>
      <c r="P22" s="32"/>
      <c r="Q22" s="32"/>
      <c r="R22" s="32"/>
      <c r="S22" s="32"/>
      <c r="T22" s="32"/>
      <c r="U22" s="32"/>
      <c r="V22" s="12"/>
      <c r="W22" s="15" t="str">
        <f t="shared" si="0"/>
        <v/>
      </c>
    </row>
    <row r="23" spans="1:23" ht="10.5" customHeight="1" x14ac:dyDescent="0.25">
      <c r="A23" s="4" t="s">
        <v>17</v>
      </c>
      <c r="B23" s="30">
        <v>35000</v>
      </c>
      <c r="C23" s="31"/>
      <c r="D23" s="32">
        <v>35000</v>
      </c>
      <c r="E23" s="32"/>
      <c r="F23" s="32"/>
      <c r="G23" s="32"/>
      <c r="H23" s="32"/>
      <c r="I23" s="32"/>
      <c r="J23" s="32"/>
      <c r="K23" s="32"/>
      <c r="L23" s="32"/>
      <c r="M23" s="32"/>
      <c r="N23" s="32"/>
      <c r="O23" s="32"/>
      <c r="P23" s="32"/>
      <c r="Q23" s="32"/>
      <c r="R23" s="32"/>
      <c r="S23" s="32"/>
      <c r="T23" s="32"/>
      <c r="U23" s="32"/>
      <c r="V23" s="12"/>
      <c r="W23" s="15" t="str">
        <f t="shared" si="0"/>
        <v/>
      </c>
    </row>
    <row r="24" spans="1:23" ht="10.5" customHeight="1" x14ac:dyDescent="0.25">
      <c r="A24" s="4" t="s">
        <v>18</v>
      </c>
      <c r="B24" s="30"/>
      <c r="C24" s="31"/>
      <c r="D24" s="32"/>
      <c r="E24" s="32"/>
      <c r="F24" s="32"/>
      <c r="G24" s="32"/>
      <c r="H24" s="32"/>
      <c r="I24" s="32"/>
      <c r="J24" s="32"/>
      <c r="K24" s="32"/>
      <c r="L24" s="32"/>
      <c r="M24" s="32"/>
      <c r="N24" s="32"/>
      <c r="O24" s="32"/>
      <c r="P24" s="32"/>
      <c r="Q24" s="32"/>
      <c r="R24" s="32"/>
      <c r="S24" s="32"/>
      <c r="T24" s="32"/>
      <c r="U24" s="32"/>
      <c r="V24" s="12"/>
      <c r="W24" s="15" t="str">
        <f t="shared" si="0"/>
        <v/>
      </c>
    </row>
    <row r="25" spans="1:23" ht="10.5" customHeight="1" x14ac:dyDescent="0.25">
      <c r="A25" s="4" t="s">
        <v>19</v>
      </c>
      <c r="B25" s="30">
        <v>15000</v>
      </c>
      <c r="C25" s="31">
        <v>15000</v>
      </c>
      <c r="D25" s="32"/>
      <c r="E25" s="32"/>
      <c r="F25" s="32"/>
      <c r="G25" s="32"/>
      <c r="H25" s="32"/>
      <c r="I25" s="32"/>
      <c r="J25" s="32"/>
      <c r="K25" s="32"/>
      <c r="L25" s="32"/>
      <c r="M25" s="32"/>
      <c r="N25" s="32"/>
      <c r="O25" s="32"/>
      <c r="P25" s="32"/>
      <c r="Q25" s="32"/>
      <c r="R25" s="32"/>
      <c r="S25" s="32"/>
      <c r="T25" s="32"/>
      <c r="U25" s="32"/>
      <c r="V25" s="12"/>
      <c r="W25" s="15" t="str">
        <f t="shared" si="0"/>
        <v/>
      </c>
    </row>
    <row r="26" spans="1:23" ht="10.5" customHeight="1" x14ac:dyDescent="0.25">
      <c r="A26" s="4" t="s">
        <v>20</v>
      </c>
      <c r="B26" s="30">
        <v>90000</v>
      </c>
      <c r="C26" s="31">
        <v>90000</v>
      </c>
      <c r="D26" s="32"/>
      <c r="E26" s="32"/>
      <c r="F26" s="32"/>
      <c r="G26" s="32"/>
      <c r="H26" s="32"/>
      <c r="I26" s="32"/>
      <c r="J26" s="32"/>
      <c r="K26" s="32"/>
      <c r="L26" s="32"/>
      <c r="M26" s="32"/>
      <c r="N26" s="32"/>
      <c r="O26" s="32"/>
      <c r="P26" s="32"/>
      <c r="Q26" s="32"/>
      <c r="R26" s="32"/>
      <c r="S26" s="32"/>
      <c r="T26" s="32"/>
      <c r="U26" s="32"/>
      <c r="V26" s="12"/>
      <c r="W26" s="15" t="str">
        <f t="shared" si="0"/>
        <v/>
      </c>
    </row>
    <row r="27" spans="1:23" ht="10.5" customHeight="1" x14ac:dyDescent="0.25">
      <c r="A27" s="4" t="s">
        <v>21</v>
      </c>
      <c r="B27" s="30">
        <v>72000</v>
      </c>
      <c r="C27" s="31">
        <v>72000</v>
      </c>
      <c r="D27" s="32"/>
      <c r="E27" s="32"/>
      <c r="F27" s="32"/>
      <c r="G27" s="32"/>
      <c r="H27" s="32"/>
      <c r="I27" s="32"/>
      <c r="J27" s="32"/>
      <c r="K27" s="32"/>
      <c r="L27" s="32"/>
      <c r="M27" s="32"/>
      <c r="N27" s="32"/>
      <c r="O27" s="32"/>
      <c r="P27" s="32"/>
      <c r="Q27" s="32"/>
      <c r="R27" s="32"/>
      <c r="S27" s="32"/>
      <c r="T27" s="32"/>
      <c r="U27" s="32"/>
      <c r="V27" s="12"/>
      <c r="W27" s="15" t="str">
        <f t="shared" si="0"/>
        <v/>
      </c>
    </row>
    <row r="28" spans="1:23" ht="10.5" customHeight="1" x14ac:dyDescent="0.25">
      <c r="A28" s="4" t="s">
        <v>22</v>
      </c>
      <c r="B28" s="30">
        <v>18450</v>
      </c>
      <c r="C28" s="31">
        <v>18450</v>
      </c>
      <c r="D28" s="32"/>
      <c r="E28" s="32"/>
      <c r="F28" s="32"/>
      <c r="G28" s="32"/>
      <c r="H28" s="32"/>
      <c r="I28" s="32"/>
      <c r="J28" s="32"/>
      <c r="K28" s="32"/>
      <c r="L28" s="32"/>
      <c r="M28" s="32"/>
      <c r="N28" s="32"/>
      <c r="O28" s="32"/>
      <c r="P28" s="32"/>
      <c r="Q28" s="32"/>
      <c r="R28" s="32"/>
      <c r="S28" s="32"/>
      <c r="T28" s="32"/>
      <c r="U28" s="32"/>
      <c r="V28" s="12"/>
      <c r="W28" s="15" t="str">
        <f t="shared" si="0"/>
        <v/>
      </c>
    </row>
    <row r="29" spans="1:23" ht="10.5" customHeight="1" x14ac:dyDescent="0.25">
      <c r="A29" s="4" t="s">
        <v>23</v>
      </c>
      <c r="B29" s="30">
        <v>378000</v>
      </c>
      <c r="C29" s="31">
        <v>378000</v>
      </c>
      <c r="D29" s="32"/>
      <c r="E29" s="32"/>
      <c r="F29" s="32"/>
      <c r="G29" s="32"/>
      <c r="H29" s="32"/>
      <c r="I29" s="32"/>
      <c r="J29" s="32"/>
      <c r="K29" s="32"/>
      <c r="L29" s="32"/>
      <c r="M29" s="32"/>
      <c r="N29" s="32"/>
      <c r="O29" s="32"/>
      <c r="P29" s="32"/>
      <c r="Q29" s="32"/>
      <c r="R29" s="32"/>
      <c r="S29" s="32"/>
      <c r="T29" s="32"/>
      <c r="U29" s="32"/>
      <c r="V29" s="12"/>
      <c r="W29" s="15" t="str">
        <f t="shared" si="0"/>
        <v/>
      </c>
    </row>
    <row r="30" spans="1:23" ht="10.5" customHeight="1" x14ac:dyDescent="0.25">
      <c r="A30" s="4" t="s">
        <v>24</v>
      </c>
      <c r="B30" s="30">
        <v>25000</v>
      </c>
      <c r="C30" s="31">
        <v>25000</v>
      </c>
      <c r="D30" s="32"/>
      <c r="E30" s="32"/>
      <c r="F30" s="32"/>
      <c r="G30" s="32"/>
      <c r="H30" s="32"/>
      <c r="I30" s="32"/>
      <c r="J30" s="32"/>
      <c r="K30" s="32"/>
      <c r="L30" s="32"/>
      <c r="M30" s="32"/>
      <c r="N30" s="32"/>
      <c r="O30" s="32"/>
      <c r="P30" s="32"/>
      <c r="Q30" s="32"/>
      <c r="R30" s="32"/>
      <c r="S30" s="32"/>
      <c r="T30" s="32"/>
      <c r="U30" s="32"/>
      <c r="V30" s="12"/>
      <c r="W30" s="15" t="str">
        <f t="shared" si="0"/>
        <v/>
      </c>
    </row>
    <row r="31" spans="1:23" ht="10.5" customHeight="1" x14ac:dyDescent="0.25">
      <c r="A31" s="4" t="s">
        <v>25</v>
      </c>
      <c r="B31" s="30">
        <v>37677</v>
      </c>
      <c r="C31" s="31"/>
      <c r="D31" s="32">
        <v>3140</v>
      </c>
      <c r="E31" s="32">
        <v>3140</v>
      </c>
      <c r="F31" s="32">
        <v>3140</v>
      </c>
      <c r="G31" s="32">
        <v>3140</v>
      </c>
      <c r="H31" s="32">
        <v>3140</v>
      </c>
      <c r="I31" s="32">
        <v>3140</v>
      </c>
      <c r="J31" s="32">
        <v>3140</v>
      </c>
      <c r="K31" s="32">
        <v>3140</v>
      </c>
      <c r="L31" s="32">
        <v>3140</v>
      </c>
      <c r="M31" s="32">
        <v>3140</v>
      </c>
      <c r="N31" s="32">
        <v>3140</v>
      </c>
      <c r="O31" s="32">
        <v>3140</v>
      </c>
      <c r="P31" s="32"/>
      <c r="Q31" s="32"/>
      <c r="R31" s="32"/>
      <c r="S31" s="32"/>
      <c r="T31" s="32"/>
      <c r="U31" s="32"/>
      <c r="V31" s="12"/>
      <c r="W31" s="15" t="str">
        <f t="shared" si="0"/>
        <v/>
      </c>
    </row>
    <row r="32" spans="1:23" ht="11.1" customHeight="1" thickBot="1" x14ac:dyDescent="0.3">
      <c r="A32" s="9"/>
      <c r="B32" s="33"/>
      <c r="C32" s="34"/>
      <c r="D32" s="35"/>
      <c r="E32" s="35"/>
      <c r="F32" s="35"/>
      <c r="G32" s="35"/>
      <c r="H32" s="35"/>
      <c r="I32" s="35"/>
      <c r="J32" s="35"/>
      <c r="K32" s="35"/>
      <c r="L32" s="35"/>
      <c r="M32" s="35"/>
      <c r="N32" s="35"/>
      <c r="O32" s="35"/>
      <c r="P32" s="35"/>
      <c r="Q32" s="35"/>
      <c r="R32" s="35"/>
      <c r="S32" s="35"/>
      <c r="T32" s="35"/>
      <c r="U32" s="35"/>
      <c r="V32" s="3"/>
      <c r="W32" s="15" t="str">
        <f>IF(ROUND(B32,-1)=ROUND(SUM(C32:V32),-1),"","ERROR! The Total Loan Budget does not match.")</f>
        <v/>
      </c>
    </row>
    <row r="33" spans="1:23" ht="11.1" customHeight="1" x14ac:dyDescent="0.25">
      <c r="A33" s="10" t="s">
        <v>26</v>
      </c>
      <c r="B33" s="36">
        <f>SUM(B5:B32)</f>
        <v>3600001</v>
      </c>
      <c r="C33" s="37">
        <f>SUM(C5:C32)</f>
        <v>675276</v>
      </c>
      <c r="D33" s="38">
        <f>SUM(D5:D32)</f>
        <v>570194</v>
      </c>
      <c r="E33" s="38">
        <f t="shared" ref="E33:O33" si="1">SUM(E5:E32)</f>
        <v>60770</v>
      </c>
      <c r="F33" s="38">
        <f t="shared" si="1"/>
        <v>49895</v>
      </c>
      <c r="G33" s="38">
        <f t="shared" si="1"/>
        <v>49895</v>
      </c>
      <c r="H33" s="38">
        <f t="shared" si="1"/>
        <v>120570</v>
      </c>
      <c r="I33" s="38">
        <f t="shared" si="1"/>
        <v>592222</v>
      </c>
      <c r="J33" s="38">
        <f t="shared" si="1"/>
        <v>317325</v>
      </c>
      <c r="K33" s="38">
        <f t="shared" si="1"/>
        <v>298467</v>
      </c>
      <c r="L33" s="38">
        <f t="shared" si="1"/>
        <v>229154</v>
      </c>
      <c r="M33" s="38">
        <f t="shared" si="1"/>
        <v>334230</v>
      </c>
      <c r="N33" s="38">
        <f t="shared" si="1"/>
        <v>279938</v>
      </c>
      <c r="O33" s="38">
        <f t="shared" si="1"/>
        <v>22068</v>
      </c>
      <c r="P33" s="38">
        <f t="shared" ref="P33" si="2">SUM(P5:P32)</f>
        <v>0</v>
      </c>
      <c r="Q33" s="38">
        <f t="shared" ref="Q33" si="3">SUM(Q5:Q32)</f>
        <v>0</v>
      </c>
      <c r="R33" s="38">
        <f t="shared" ref="R33" si="4">SUM(R5:R32)</f>
        <v>0</v>
      </c>
      <c r="S33" s="38">
        <f t="shared" ref="S33" si="5">SUM(S5:S32)</f>
        <v>0</v>
      </c>
      <c r="T33" s="38">
        <f t="shared" ref="T33" si="6">SUM(T5:T32)</f>
        <v>0</v>
      </c>
      <c r="U33" s="38">
        <f t="shared" ref="U33" si="7">SUM(U5:U32)</f>
        <v>0</v>
      </c>
      <c r="V33" s="13"/>
      <c r="W33" s="14"/>
    </row>
    <row r="34" spans="1:23" ht="10.65" customHeight="1" x14ac:dyDescent="0.25">
      <c r="A34" s="6" t="s">
        <v>28</v>
      </c>
      <c r="B34" s="39"/>
      <c r="C34" s="40">
        <f>C33</f>
        <v>675276</v>
      </c>
      <c r="D34" s="41">
        <f>D33+C34</f>
        <v>1245470</v>
      </c>
      <c r="E34" s="41">
        <f t="shared" ref="E34:O34" si="8">E33+D34</f>
        <v>1306240</v>
      </c>
      <c r="F34" s="41">
        <f t="shared" si="8"/>
        <v>1356135</v>
      </c>
      <c r="G34" s="41">
        <f t="shared" si="8"/>
        <v>1406030</v>
      </c>
      <c r="H34" s="41">
        <f t="shared" si="8"/>
        <v>1526600</v>
      </c>
      <c r="I34" s="41">
        <f t="shared" si="8"/>
        <v>2118822</v>
      </c>
      <c r="J34" s="41">
        <f t="shared" si="8"/>
        <v>2436147</v>
      </c>
      <c r="K34" s="41">
        <f t="shared" si="8"/>
        <v>2734614</v>
      </c>
      <c r="L34" s="41">
        <f t="shared" si="8"/>
        <v>2963768</v>
      </c>
      <c r="M34" s="41">
        <f t="shared" si="8"/>
        <v>3297998</v>
      </c>
      <c r="N34" s="41">
        <f t="shared" si="8"/>
        <v>3577936</v>
      </c>
      <c r="O34" s="41">
        <f t="shared" si="8"/>
        <v>3600004</v>
      </c>
      <c r="P34" s="41">
        <f t="shared" ref="P34" si="9">P33+O34</f>
        <v>3600004</v>
      </c>
      <c r="Q34" s="41">
        <f t="shared" ref="Q34" si="10">Q33+P34</f>
        <v>3600004</v>
      </c>
      <c r="R34" s="41">
        <f t="shared" ref="R34" si="11">R33+Q34</f>
        <v>3600004</v>
      </c>
      <c r="S34" s="41">
        <f t="shared" ref="S34" si="12">S33+R34</f>
        <v>3600004</v>
      </c>
      <c r="T34" s="41">
        <f t="shared" ref="T34" si="13">T33+S34</f>
        <v>3600004</v>
      </c>
      <c r="U34" s="41">
        <f t="shared" ref="U34" si="14">U33+T34</f>
        <v>3600004</v>
      </c>
      <c r="V34" s="19">
        <f>U34</f>
        <v>3600004</v>
      </c>
      <c r="W34" s="15" t="str">
        <f>IF(ROUND(B33,-1)=ROUND(V34,-1),"","ERROR! The Total Loan Budget does not match.")</f>
        <v/>
      </c>
    </row>
    <row r="35" spans="1:23" x14ac:dyDescent="0.25">
      <c r="A35" s="26"/>
      <c r="B35" s="26"/>
      <c r="C35" s="26"/>
      <c r="D35" s="26"/>
      <c r="E35" s="26"/>
      <c r="F35" s="26"/>
      <c r="G35" s="26"/>
      <c r="H35" s="26"/>
      <c r="I35" s="26"/>
      <c r="J35" s="26"/>
      <c r="K35" s="26"/>
      <c r="L35" s="26"/>
      <c r="M35" s="26"/>
      <c r="N35" s="26"/>
      <c r="O35" s="26"/>
      <c r="P35" s="26"/>
      <c r="Q35" s="26"/>
      <c r="R35" s="26"/>
      <c r="S35" s="26"/>
      <c r="T35" s="26"/>
      <c r="U35" s="26"/>
    </row>
    <row r="36" spans="1:23" ht="18" customHeight="1" x14ac:dyDescent="0.25">
      <c r="A36" s="27" t="s">
        <v>30</v>
      </c>
      <c r="B36" s="26"/>
      <c r="C36" s="26"/>
      <c r="D36" s="26"/>
      <c r="E36" s="26"/>
      <c r="F36" s="26"/>
      <c r="G36" s="26"/>
      <c r="H36" s="26"/>
      <c r="I36" s="26"/>
      <c r="J36" s="26"/>
      <c r="K36" s="26"/>
      <c r="L36" s="26"/>
      <c r="M36" s="26"/>
      <c r="N36" s="26"/>
      <c r="O36" s="26"/>
      <c r="P36" s="26"/>
      <c r="Q36" s="26"/>
      <c r="R36" s="26"/>
      <c r="S36" s="26"/>
      <c r="T36" s="26"/>
      <c r="U36" s="26"/>
    </row>
    <row r="37" spans="1:23" x14ac:dyDescent="0.25">
      <c r="A37" s="112"/>
      <c r="B37" s="116"/>
      <c r="C37" s="116"/>
      <c r="D37" s="20">
        <f>D3</f>
        <v>1</v>
      </c>
      <c r="E37" s="20">
        <f t="shared" ref="E37:U38" si="15">E3</f>
        <v>2</v>
      </c>
      <c r="F37" s="20">
        <f t="shared" si="15"/>
        <v>3</v>
      </c>
      <c r="G37" s="20">
        <f t="shared" si="15"/>
        <v>4</v>
      </c>
      <c r="H37" s="20">
        <f t="shared" si="15"/>
        <v>5</v>
      </c>
      <c r="I37" s="20">
        <f t="shared" si="15"/>
        <v>6</v>
      </c>
      <c r="J37" s="20">
        <f t="shared" si="15"/>
        <v>7</v>
      </c>
      <c r="K37" s="20">
        <f t="shared" si="15"/>
        <v>8</v>
      </c>
      <c r="L37" s="20">
        <f t="shared" si="15"/>
        <v>9</v>
      </c>
      <c r="M37" s="20">
        <f t="shared" si="15"/>
        <v>10</v>
      </c>
      <c r="N37" s="20">
        <f t="shared" si="15"/>
        <v>11</v>
      </c>
      <c r="O37" s="20">
        <f t="shared" si="15"/>
        <v>12</v>
      </c>
      <c r="P37" s="20">
        <f t="shared" si="15"/>
        <v>13</v>
      </c>
      <c r="Q37" s="20">
        <f t="shared" si="15"/>
        <v>14</v>
      </c>
      <c r="R37" s="20">
        <f t="shared" si="15"/>
        <v>15</v>
      </c>
      <c r="S37" s="20">
        <f t="shared" si="15"/>
        <v>16</v>
      </c>
      <c r="T37" s="20">
        <f t="shared" si="15"/>
        <v>17</v>
      </c>
      <c r="U37" s="20">
        <f t="shared" si="15"/>
        <v>18</v>
      </c>
      <c r="V37" s="16"/>
      <c r="W37" s="1"/>
    </row>
    <row r="38" spans="1:23" x14ac:dyDescent="0.25">
      <c r="A38" s="113"/>
      <c r="B38" s="117"/>
      <c r="C38" s="117"/>
      <c r="D38" s="21">
        <f>D4</f>
        <v>44287</v>
      </c>
      <c r="E38" s="21">
        <f t="shared" si="15"/>
        <v>44317</v>
      </c>
      <c r="F38" s="21">
        <f t="shared" si="15"/>
        <v>44348</v>
      </c>
      <c r="G38" s="21">
        <f t="shared" si="15"/>
        <v>44378</v>
      </c>
      <c r="H38" s="21">
        <f t="shared" si="15"/>
        <v>44409</v>
      </c>
      <c r="I38" s="21">
        <f t="shared" si="15"/>
        <v>44440</v>
      </c>
      <c r="J38" s="21">
        <f t="shared" si="15"/>
        <v>44470</v>
      </c>
      <c r="K38" s="21">
        <f t="shared" si="15"/>
        <v>44501</v>
      </c>
      <c r="L38" s="21">
        <f t="shared" si="15"/>
        <v>44531</v>
      </c>
      <c r="M38" s="21">
        <f t="shared" si="15"/>
        <v>44562</v>
      </c>
      <c r="N38" s="21">
        <f t="shared" si="15"/>
        <v>44593</v>
      </c>
      <c r="O38" s="21">
        <f t="shared" si="15"/>
        <v>44621</v>
      </c>
      <c r="P38" s="21">
        <f t="shared" si="15"/>
        <v>44652</v>
      </c>
      <c r="Q38" s="21">
        <f t="shared" si="15"/>
        <v>44682</v>
      </c>
      <c r="R38" s="21">
        <f t="shared" si="15"/>
        <v>44713</v>
      </c>
      <c r="S38" s="21">
        <f t="shared" si="15"/>
        <v>44743</v>
      </c>
      <c r="T38" s="21">
        <f t="shared" si="15"/>
        <v>44774</v>
      </c>
      <c r="U38" s="21">
        <f t="shared" si="15"/>
        <v>44805</v>
      </c>
      <c r="V38" s="16"/>
      <c r="W38" s="1"/>
    </row>
    <row r="39" spans="1:23" ht="7.5" customHeight="1" thickBot="1" x14ac:dyDescent="0.3">
      <c r="A39" s="42"/>
      <c r="B39" s="29"/>
      <c r="C39" s="29"/>
      <c r="D39" s="29"/>
      <c r="E39" s="29"/>
      <c r="F39" s="29"/>
      <c r="G39" s="29"/>
      <c r="H39" s="29"/>
      <c r="I39" s="29"/>
      <c r="J39" s="29"/>
      <c r="K39" s="29"/>
      <c r="L39" s="29"/>
      <c r="M39" s="29"/>
      <c r="N39" s="29"/>
      <c r="O39" s="29"/>
      <c r="P39" s="29"/>
      <c r="Q39" s="29"/>
      <c r="R39" s="29"/>
      <c r="S39" s="29"/>
      <c r="T39" s="29"/>
      <c r="U39" s="29"/>
    </row>
    <row r="40" spans="1:23" ht="13.8" thickBot="1" x14ac:dyDescent="0.3">
      <c r="A40" s="29" t="s">
        <v>35</v>
      </c>
      <c r="B40" s="58">
        <v>10</v>
      </c>
      <c r="C40" s="28"/>
      <c r="D40" s="28"/>
      <c r="E40" s="28"/>
      <c r="F40" s="28"/>
      <c r="G40" s="28"/>
      <c r="H40" s="28"/>
      <c r="I40" s="28"/>
      <c r="J40" s="28"/>
      <c r="K40" s="28"/>
      <c r="L40" s="28"/>
      <c r="M40" s="28"/>
      <c r="N40" s="28"/>
      <c r="O40" s="28"/>
      <c r="P40" s="28"/>
      <c r="Q40" s="28"/>
      <c r="R40" s="28"/>
      <c r="S40" s="28"/>
      <c r="T40" s="28"/>
      <c r="U40" s="57"/>
    </row>
    <row r="41" spans="1:23" ht="13.8" thickBot="1" x14ac:dyDescent="0.3">
      <c r="A41" s="29" t="s">
        <v>44</v>
      </c>
      <c r="B41" s="43"/>
      <c r="C41" s="28"/>
      <c r="D41" s="59"/>
      <c r="E41" s="60"/>
      <c r="F41" s="60"/>
      <c r="G41" s="60"/>
      <c r="H41" s="60"/>
      <c r="I41" s="60"/>
      <c r="J41" s="60"/>
      <c r="K41" s="60"/>
      <c r="L41" s="60">
        <v>2</v>
      </c>
      <c r="M41" s="60">
        <v>2</v>
      </c>
      <c r="N41" s="60">
        <v>2</v>
      </c>
      <c r="O41" s="60">
        <v>2</v>
      </c>
      <c r="P41" s="60">
        <v>2</v>
      </c>
      <c r="Q41" s="60"/>
      <c r="R41" s="60"/>
      <c r="S41" s="60"/>
      <c r="T41" s="60"/>
      <c r="U41" s="61"/>
      <c r="W41" s="15" t="str">
        <f>IF(B40=SUM(C41:V41),"","ERROR! The total monthly sales do not add up to the Total Units.")</f>
        <v/>
      </c>
    </row>
    <row r="42" spans="1:23" x14ac:dyDescent="0.25">
      <c r="A42" s="29"/>
      <c r="B42" s="28"/>
      <c r="C42" s="28"/>
      <c r="D42" s="28"/>
      <c r="E42" s="28"/>
      <c r="F42" s="28"/>
      <c r="G42" s="28"/>
      <c r="H42" s="28"/>
      <c r="I42" s="28"/>
      <c r="J42" s="28"/>
      <c r="K42" s="28"/>
      <c r="L42" s="28"/>
      <c r="M42" s="28"/>
      <c r="N42" s="28"/>
      <c r="O42" s="28"/>
      <c r="P42" s="28"/>
      <c r="Q42" s="28"/>
      <c r="R42" s="28"/>
      <c r="S42" s="28"/>
      <c r="T42" s="28"/>
      <c r="U42" s="28"/>
    </row>
    <row r="43" spans="1:23" hidden="1" x14ac:dyDescent="0.25">
      <c r="A43" s="51" t="s">
        <v>43</v>
      </c>
      <c r="B43" s="52"/>
      <c r="C43" s="49"/>
      <c r="D43" s="28"/>
      <c r="E43" s="28"/>
      <c r="F43" s="28"/>
      <c r="G43" s="28"/>
      <c r="H43" s="28"/>
      <c r="I43" s="28"/>
      <c r="J43" s="28"/>
      <c r="K43" s="28"/>
      <c r="L43" s="28"/>
      <c r="M43" s="28"/>
      <c r="N43" s="28"/>
      <c r="O43" s="28"/>
      <c r="P43" s="28"/>
      <c r="Q43" s="28"/>
      <c r="R43" s="28"/>
      <c r="S43" s="28"/>
      <c r="T43" s="28"/>
      <c r="U43" s="28"/>
    </row>
    <row r="44" spans="1:23" hidden="1" x14ac:dyDescent="0.25">
      <c r="A44" s="47" t="s">
        <v>36</v>
      </c>
      <c r="B44" s="48">
        <f>B33/B40</f>
        <v>360000.1</v>
      </c>
      <c r="C44" s="49"/>
      <c r="D44" s="49"/>
      <c r="E44" s="49"/>
      <c r="F44" s="49"/>
      <c r="G44" s="49"/>
      <c r="H44" s="49"/>
      <c r="I44" s="49"/>
      <c r="J44" s="49"/>
      <c r="K44" s="49"/>
      <c r="L44" s="49"/>
      <c r="M44" s="49"/>
      <c r="N44" s="49"/>
      <c r="O44" s="49"/>
      <c r="P44" s="49"/>
      <c r="Q44" s="49"/>
      <c r="R44" s="49"/>
      <c r="S44" s="49"/>
      <c r="T44" s="49"/>
      <c r="U44" s="49"/>
    </row>
    <row r="45" spans="1:23" hidden="1" x14ac:dyDescent="0.25">
      <c r="A45" s="47" t="s">
        <v>37</v>
      </c>
      <c r="B45" s="50">
        <v>1.25</v>
      </c>
      <c r="C45" s="49"/>
      <c r="D45" s="49"/>
      <c r="E45" s="49"/>
      <c r="F45" s="49"/>
      <c r="G45" s="49"/>
      <c r="H45" s="49"/>
      <c r="I45" s="49"/>
      <c r="J45" s="49"/>
      <c r="K45" s="49"/>
      <c r="L45" s="49"/>
      <c r="M45" s="49"/>
      <c r="N45" s="49"/>
      <c r="O45" s="49"/>
      <c r="P45" s="49"/>
      <c r="Q45" s="49"/>
      <c r="R45" s="49"/>
      <c r="S45" s="49"/>
      <c r="T45" s="49"/>
      <c r="U45" s="49"/>
    </row>
    <row r="46" spans="1:23" hidden="1" x14ac:dyDescent="0.25">
      <c r="A46" s="47" t="s">
        <v>38</v>
      </c>
      <c r="B46" s="48">
        <f>B44*B45</f>
        <v>450000.125</v>
      </c>
      <c r="C46" s="49"/>
      <c r="D46" s="49"/>
      <c r="E46" s="49"/>
      <c r="F46" s="49"/>
      <c r="G46" s="49"/>
      <c r="H46" s="49"/>
      <c r="I46" s="49"/>
      <c r="J46" s="49"/>
      <c r="K46" s="49"/>
      <c r="L46" s="49"/>
      <c r="M46" s="49"/>
      <c r="N46" s="49"/>
      <c r="O46" s="49"/>
      <c r="P46" s="49"/>
      <c r="Q46" s="49"/>
      <c r="R46" s="49"/>
      <c r="S46" s="49"/>
      <c r="T46" s="49"/>
      <c r="U46" s="49"/>
    </row>
    <row r="47" spans="1:23" hidden="1" x14ac:dyDescent="0.25">
      <c r="A47" s="47" t="s">
        <v>39</v>
      </c>
      <c r="B47" s="44">
        <f>B33</f>
        <v>3600001</v>
      </c>
      <c r="C47" s="49"/>
      <c r="D47" s="49"/>
      <c r="E47" s="49"/>
      <c r="F47" s="49"/>
      <c r="G47" s="49"/>
      <c r="H47" s="49"/>
      <c r="I47" s="49"/>
      <c r="J47" s="49"/>
      <c r="K47" s="49"/>
      <c r="L47" s="49"/>
      <c r="M47" s="49"/>
      <c r="N47" s="49"/>
      <c r="O47" s="49"/>
      <c r="P47" s="49"/>
      <c r="Q47" s="49"/>
      <c r="R47" s="49"/>
      <c r="S47" s="49"/>
      <c r="T47" s="49"/>
      <c r="U47" s="49"/>
    </row>
    <row r="48" spans="1:23" hidden="1" x14ac:dyDescent="0.25">
      <c r="A48" s="47"/>
      <c r="B48" s="49"/>
      <c r="C48" s="49"/>
      <c r="D48" s="49"/>
      <c r="E48" s="49"/>
      <c r="F48" s="49"/>
      <c r="G48" s="49"/>
      <c r="H48" s="49"/>
      <c r="I48" s="49"/>
      <c r="J48" s="49"/>
      <c r="K48" s="49"/>
      <c r="L48" s="49"/>
      <c r="M48" s="49"/>
      <c r="N48" s="49"/>
      <c r="O48" s="49"/>
      <c r="P48" s="49"/>
      <c r="Q48" s="49"/>
      <c r="R48" s="49"/>
      <c r="S48" s="49"/>
      <c r="T48" s="49"/>
      <c r="U48" s="49"/>
    </row>
    <row r="49" spans="1:21" hidden="1" x14ac:dyDescent="0.25">
      <c r="A49" s="47" t="s">
        <v>40</v>
      </c>
      <c r="B49" s="49"/>
      <c r="C49" s="44">
        <f>C33</f>
        <v>675276</v>
      </c>
      <c r="D49" s="44">
        <f>D33+C51</f>
        <v>1245470</v>
      </c>
      <c r="E49" s="44">
        <f t="shared" ref="E49:U49" si="16">E33+D51</f>
        <v>1306240</v>
      </c>
      <c r="F49" s="44">
        <f t="shared" si="16"/>
        <v>1356135</v>
      </c>
      <c r="G49" s="44">
        <f t="shared" si="16"/>
        <v>1406030</v>
      </c>
      <c r="H49" s="44">
        <f t="shared" si="16"/>
        <v>1526600</v>
      </c>
      <c r="I49" s="44">
        <f t="shared" si="16"/>
        <v>2118822</v>
      </c>
      <c r="J49" s="44">
        <f t="shared" si="16"/>
        <v>2436147</v>
      </c>
      <c r="K49" s="44">
        <f t="shared" si="16"/>
        <v>2734614</v>
      </c>
      <c r="L49" s="44">
        <f t="shared" si="16"/>
        <v>2963768</v>
      </c>
      <c r="M49" s="44">
        <f t="shared" si="16"/>
        <v>2397997.75</v>
      </c>
      <c r="N49" s="44">
        <f t="shared" si="16"/>
        <v>1777935.5</v>
      </c>
      <c r="O49" s="44">
        <f t="shared" si="16"/>
        <v>900003.25</v>
      </c>
      <c r="P49" s="44">
        <f t="shared" si="16"/>
        <v>3</v>
      </c>
      <c r="Q49" s="44">
        <f t="shared" si="16"/>
        <v>0</v>
      </c>
      <c r="R49" s="44">
        <f t="shared" si="16"/>
        <v>0</v>
      </c>
      <c r="S49" s="44">
        <f t="shared" si="16"/>
        <v>0</v>
      </c>
      <c r="T49" s="44">
        <f t="shared" si="16"/>
        <v>0</v>
      </c>
      <c r="U49" s="44">
        <f t="shared" si="16"/>
        <v>0</v>
      </c>
    </row>
    <row r="50" spans="1:21" hidden="1" x14ac:dyDescent="0.25">
      <c r="A50" s="47" t="s">
        <v>42</v>
      </c>
      <c r="B50" s="49"/>
      <c r="C50" s="44">
        <f t="shared" ref="C50:D50" si="17">IF($B$46*C41&lt;C49,-$B$46*C41,-C49)</f>
        <v>0</v>
      </c>
      <c r="D50" s="44">
        <f t="shared" si="17"/>
        <v>0</v>
      </c>
      <c r="E50" s="44">
        <f t="shared" ref="E50" si="18">IF($B$46*E41&lt;E49,-$B$46*E41,-E49)</f>
        <v>0</v>
      </c>
      <c r="F50" s="44">
        <f t="shared" ref="F50" si="19">IF($B$46*F41&lt;F49,-$B$46*F41,-F49)</f>
        <v>0</v>
      </c>
      <c r="G50" s="44">
        <f t="shared" ref="G50" si="20">IF($B$46*G41&lt;G49,-$B$46*G41,-G49)</f>
        <v>0</v>
      </c>
      <c r="H50" s="44">
        <f t="shared" ref="H50" si="21">IF($B$46*H41&lt;H49,-$B$46*H41,-H49)</f>
        <v>0</v>
      </c>
      <c r="I50" s="44">
        <f t="shared" ref="I50:J50" si="22">IF($B$46*I41&lt;I49,-$B$46*I41,-I49)</f>
        <v>0</v>
      </c>
      <c r="J50" s="44">
        <f t="shared" si="22"/>
        <v>0</v>
      </c>
      <c r="K50" s="44">
        <f t="shared" ref="K50" si="23">IF($B$46*K41&lt;K49,-$B$46*K41,-K49)</f>
        <v>0</v>
      </c>
      <c r="L50" s="44">
        <f t="shared" ref="L50" si="24">IF($B$46*L41&lt;L49,-$B$46*L41,-L49)</f>
        <v>-900000.25</v>
      </c>
      <c r="M50" s="44">
        <f t="shared" ref="M50" si="25">IF($B$46*M41&lt;M49,-$B$46*M41,-M49)</f>
        <v>-900000.25</v>
      </c>
      <c r="N50" s="44">
        <f t="shared" ref="N50" si="26">IF($B$46*N41&lt;N49,-$B$46*N41,-N49)</f>
        <v>-900000.25</v>
      </c>
      <c r="O50" s="44">
        <f t="shared" ref="O50" si="27">IF($B$46*O41&lt;O49,-$B$46*O41,-O49)</f>
        <v>-900000.25</v>
      </c>
      <c r="P50" s="44">
        <f>IF($B$46*P41&lt;P49,-$B$46*P41,-P49)</f>
        <v>-3</v>
      </c>
      <c r="Q50" s="44">
        <f t="shared" ref="Q50:U50" si="28">IF($B$46*Q41&lt;Q49,-$B$46*Q41,-Q49)</f>
        <v>0</v>
      </c>
      <c r="R50" s="44">
        <f t="shared" si="28"/>
        <v>0</v>
      </c>
      <c r="S50" s="44">
        <f t="shared" si="28"/>
        <v>0</v>
      </c>
      <c r="T50" s="44">
        <f t="shared" si="28"/>
        <v>0</v>
      </c>
      <c r="U50" s="44">
        <f t="shared" si="28"/>
        <v>0</v>
      </c>
    </row>
    <row r="51" spans="1:21" hidden="1" x14ac:dyDescent="0.25">
      <c r="A51" s="47" t="s">
        <v>41</v>
      </c>
      <c r="B51" s="49"/>
      <c r="C51" s="44">
        <f>C49+C50</f>
        <v>675276</v>
      </c>
      <c r="D51" s="44">
        <f t="shared" ref="D51" si="29">D49+D50</f>
        <v>1245470</v>
      </c>
      <c r="E51" s="44">
        <f t="shared" ref="E51" si="30">E49+E50</f>
        <v>1306240</v>
      </c>
      <c r="F51" s="44">
        <f t="shared" ref="F51" si="31">F49+F50</f>
        <v>1356135</v>
      </c>
      <c r="G51" s="44">
        <f t="shared" ref="G51" si="32">G49+G50</f>
        <v>1406030</v>
      </c>
      <c r="H51" s="44">
        <f t="shared" ref="H51" si="33">H49+H50</f>
        <v>1526600</v>
      </c>
      <c r="I51" s="44">
        <f t="shared" ref="I51" si="34">I49+I50</f>
        <v>2118822</v>
      </c>
      <c r="J51" s="44">
        <f t="shared" ref="J51" si="35">J49+J50</f>
        <v>2436147</v>
      </c>
      <c r="K51" s="44">
        <f t="shared" ref="K51" si="36">K49+K50</f>
        <v>2734614</v>
      </c>
      <c r="L51" s="44">
        <f t="shared" ref="L51" si="37">L49+L50</f>
        <v>2063767.75</v>
      </c>
      <c r="M51" s="44">
        <f t="shared" ref="M51" si="38">M49+M50</f>
        <v>1497997.5</v>
      </c>
      <c r="N51" s="44">
        <f t="shared" ref="N51" si="39">N49+N50</f>
        <v>877935.25</v>
      </c>
      <c r="O51" s="44">
        <f t="shared" ref="O51" si="40">O49+O50</f>
        <v>3</v>
      </c>
      <c r="P51" s="44">
        <f>P49+P50</f>
        <v>0</v>
      </c>
      <c r="Q51" s="44">
        <f t="shared" ref="Q51" si="41">Q49+Q50</f>
        <v>0</v>
      </c>
      <c r="R51" s="44">
        <f t="shared" ref="R51" si="42">R49+R50</f>
        <v>0</v>
      </c>
      <c r="S51" s="44">
        <f t="shared" ref="S51" si="43">S49+S50</f>
        <v>0</v>
      </c>
      <c r="T51" s="44">
        <f t="shared" ref="T51" si="44">T49+T50</f>
        <v>0</v>
      </c>
      <c r="U51" s="44">
        <f t="shared" ref="U51" si="45">U49+U50</f>
        <v>0</v>
      </c>
    </row>
    <row r="52" spans="1:21" x14ac:dyDescent="0.25">
      <c r="A52" s="29"/>
      <c r="B52" s="28"/>
      <c r="C52" s="28"/>
      <c r="D52" s="28"/>
      <c r="E52" s="28"/>
      <c r="F52" s="28"/>
      <c r="G52" s="28"/>
      <c r="H52" s="28"/>
      <c r="I52" s="28"/>
      <c r="J52" s="28"/>
      <c r="K52" s="28"/>
      <c r="L52" s="28"/>
      <c r="M52" s="28"/>
      <c r="N52" s="28"/>
      <c r="O52" s="28"/>
      <c r="P52" s="28"/>
      <c r="Q52" s="28"/>
      <c r="R52" s="28"/>
      <c r="S52" s="28"/>
      <c r="T52" s="28"/>
      <c r="U52" s="28"/>
    </row>
    <row r="53" spans="1:21" x14ac:dyDescent="0.25">
      <c r="A53" s="29"/>
      <c r="B53" s="28"/>
      <c r="C53" s="28"/>
      <c r="D53" s="28"/>
      <c r="E53" s="28"/>
      <c r="F53" s="28"/>
      <c r="G53" s="28"/>
      <c r="H53" s="28"/>
      <c r="I53" s="28"/>
      <c r="J53" s="28"/>
      <c r="K53" s="28"/>
      <c r="L53" s="28"/>
      <c r="M53" s="28"/>
      <c r="N53" s="28"/>
      <c r="O53" s="28"/>
      <c r="P53" s="28"/>
      <c r="Q53" s="28"/>
      <c r="R53" s="28"/>
      <c r="S53" s="28"/>
      <c r="T53" s="28"/>
      <c r="U53" s="28"/>
    </row>
    <row r="54" spans="1:21" x14ac:dyDescent="0.25">
      <c r="A54" s="29"/>
      <c r="B54" s="28"/>
      <c r="C54" s="28"/>
      <c r="D54" s="28"/>
      <c r="E54" s="28"/>
      <c r="F54" s="28"/>
      <c r="G54" s="28"/>
      <c r="H54" s="28"/>
      <c r="I54" s="28"/>
      <c r="J54" s="28"/>
      <c r="K54" s="28"/>
      <c r="L54" s="28"/>
      <c r="M54" s="28"/>
      <c r="N54" s="28"/>
      <c r="O54" s="28"/>
      <c r="P54" s="28"/>
      <c r="Q54" s="28"/>
      <c r="R54" s="28"/>
      <c r="S54" s="28"/>
      <c r="T54" s="28"/>
      <c r="U54" s="28"/>
    </row>
    <row r="55" spans="1:21" x14ac:dyDescent="0.25">
      <c r="A55" s="29"/>
      <c r="B55" s="28"/>
      <c r="C55" s="28"/>
      <c r="D55" s="28"/>
      <c r="E55" s="28"/>
      <c r="F55" s="28"/>
      <c r="G55" s="28"/>
      <c r="H55" s="28"/>
      <c r="I55" s="28"/>
      <c r="J55" s="28"/>
      <c r="K55" s="28"/>
      <c r="L55" s="28"/>
      <c r="M55" s="28"/>
      <c r="N55" s="28"/>
      <c r="O55" s="28"/>
      <c r="P55" s="28"/>
      <c r="Q55" s="28"/>
      <c r="R55" s="28"/>
      <c r="S55" s="28"/>
      <c r="T55" s="28"/>
      <c r="U55" s="28"/>
    </row>
    <row r="56" spans="1:21" x14ac:dyDescent="0.25">
      <c r="A56" s="29"/>
      <c r="B56" s="28"/>
      <c r="C56" s="28"/>
      <c r="D56" s="28"/>
      <c r="E56" s="28"/>
      <c r="F56" s="28"/>
      <c r="G56" s="28"/>
      <c r="H56" s="28"/>
      <c r="I56" s="28"/>
      <c r="J56" s="28"/>
      <c r="K56" s="28"/>
      <c r="L56" s="28"/>
      <c r="M56" s="28"/>
      <c r="N56" s="28"/>
      <c r="O56" s="28"/>
      <c r="P56" s="28"/>
      <c r="Q56" s="28"/>
      <c r="R56" s="28"/>
      <c r="S56" s="28"/>
      <c r="T56" s="28"/>
      <c r="U56" s="28"/>
    </row>
    <row r="57" spans="1:21" x14ac:dyDescent="0.25">
      <c r="A57" s="29"/>
      <c r="B57" s="28"/>
      <c r="C57" s="28"/>
      <c r="D57" s="28"/>
      <c r="E57" s="28"/>
      <c r="F57" s="28"/>
      <c r="G57" s="28"/>
      <c r="H57" s="28"/>
      <c r="I57" s="28"/>
      <c r="J57" s="28"/>
      <c r="K57" s="28"/>
      <c r="L57" s="28"/>
      <c r="M57" s="28"/>
      <c r="N57" s="28"/>
      <c r="O57" s="28"/>
      <c r="P57" s="28"/>
      <c r="Q57" s="28"/>
      <c r="R57" s="28"/>
      <c r="S57" s="28"/>
      <c r="T57" s="28"/>
      <c r="U57" s="28"/>
    </row>
    <row r="58" spans="1:21" x14ac:dyDescent="0.25">
      <c r="A58" s="29"/>
      <c r="B58" s="28"/>
      <c r="C58" s="28"/>
      <c r="D58" s="28"/>
      <c r="E58" s="28"/>
      <c r="F58" s="28"/>
      <c r="G58" s="28"/>
      <c r="H58" s="28"/>
      <c r="I58" s="28"/>
      <c r="J58" s="28"/>
      <c r="K58" s="28"/>
      <c r="L58" s="28"/>
      <c r="M58" s="28"/>
      <c r="N58" s="28"/>
      <c r="O58" s="28"/>
      <c r="P58" s="28"/>
      <c r="Q58" s="28"/>
      <c r="R58" s="28"/>
      <c r="S58" s="28"/>
      <c r="T58" s="28"/>
      <c r="U58" s="28"/>
    </row>
    <row r="59" spans="1:21" x14ac:dyDescent="0.25">
      <c r="A59" s="29"/>
      <c r="B59" s="28"/>
      <c r="C59" s="28"/>
      <c r="D59" s="28"/>
      <c r="E59" s="28"/>
      <c r="F59" s="28"/>
      <c r="G59" s="28"/>
      <c r="H59" s="28"/>
      <c r="I59" s="28"/>
      <c r="J59" s="28"/>
      <c r="K59" s="28"/>
      <c r="L59" s="28"/>
      <c r="M59" s="28"/>
      <c r="N59" s="28"/>
      <c r="O59" s="28"/>
      <c r="P59" s="28"/>
      <c r="Q59" s="28"/>
      <c r="R59" s="28"/>
      <c r="S59" s="28"/>
      <c r="T59" s="28"/>
      <c r="U59" s="28"/>
    </row>
    <row r="60" spans="1:21" x14ac:dyDescent="0.25">
      <c r="A60" s="29"/>
      <c r="B60" s="28"/>
      <c r="C60" s="28"/>
      <c r="D60" s="28"/>
      <c r="E60" s="28"/>
      <c r="F60" s="28"/>
      <c r="G60" s="28"/>
      <c r="H60" s="28"/>
      <c r="I60" s="28"/>
      <c r="J60" s="28"/>
      <c r="K60" s="28"/>
      <c r="L60" s="28"/>
      <c r="M60" s="28"/>
      <c r="N60" s="28"/>
      <c r="O60" s="28"/>
      <c r="P60" s="28"/>
      <c r="Q60" s="28"/>
      <c r="R60" s="28"/>
      <c r="S60" s="28"/>
      <c r="T60" s="28"/>
      <c r="U60" s="28"/>
    </row>
    <row r="61" spans="1:21" x14ac:dyDescent="0.25">
      <c r="A61" s="29"/>
      <c r="B61" s="28"/>
      <c r="C61" s="28"/>
      <c r="D61" s="28"/>
      <c r="E61" s="28"/>
      <c r="F61" s="28"/>
      <c r="G61" s="28"/>
      <c r="H61" s="28"/>
      <c r="I61" s="28"/>
      <c r="J61" s="28"/>
      <c r="K61" s="28"/>
      <c r="L61" s="28"/>
      <c r="M61" s="28"/>
      <c r="N61" s="28"/>
      <c r="O61" s="28"/>
      <c r="P61" s="28"/>
      <c r="Q61" s="28"/>
      <c r="R61" s="28"/>
      <c r="S61" s="28"/>
      <c r="T61" s="28"/>
      <c r="U61" s="28"/>
    </row>
    <row r="62" spans="1:21" x14ac:dyDescent="0.25">
      <c r="A62" s="29"/>
      <c r="B62" s="28"/>
      <c r="C62" s="28"/>
      <c r="D62" s="28"/>
      <c r="E62" s="28"/>
      <c r="F62" s="28"/>
      <c r="G62" s="28"/>
      <c r="H62" s="28"/>
      <c r="I62" s="28"/>
      <c r="J62" s="28"/>
      <c r="K62" s="28"/>
      <c r="L62" s="28"/>
      <c r="M62" s="28"/>
      <c r="N62" s="28"/>
      <c r="O62" s="28"/>
      <c r="P62" s="28"/>
      <c r="Q62" s="28"/>
      <c r="R62" s="28"/>
      <c r="S62" s="28"/>
      <c r="T62" s="28"/>
      <c r="U62" s="28"/>
    </row>
    <row r="63" spans="1:21" x14ac:dyDescent="0.25">
      <c r="A63" s="29"/>
      <c r="B63" s="28"/>
      <c r="C63" s="28"/>
      <c r="D63" s="28"/>
      <c r="E63" s="28"/>
      <c r="F63" s="28"/>
      <c r="G63" s="28"/>
      <c r="H63" s="28"/>
      <c r="I63" s="28"/>
      <c r="J63" s="28"/>
      <c r="K63" s="28"/>
      <c r="L63" s="28"/>
      <c r="M63" s="28"/>
      <c r="N63" s="28"/>
      <c r="O63" s="28"/>
      <c r="P63" s="28"/>
      <c r="Q63" s="28"/>
      <c r="R63" s="28"/>
      <c r="S63" s="28"/>
      <c r="T63" s="28"/>
      <c r="U63" s="28"/>
    </row>
    <row r="64" spans="1:21" x14ac:dyDescent="0.25">
      <c r="A64" s="25"/>
      <c r="B64" s="25"/>
      <c r="C64" s="25"/>
      <c r="D64" s="29"/>
      <c r="E64" s="29"/>
      <c r="F64" s="29"/>
      <c r="G64" s="29"/>
      <c r="H64" s="29"/>
      <c r="I64" s="29"/>
      <c r="J64" s="29"/>
      <c r="K64" s="29"/>
      <c r="L64" s="29"/>
      <c r="M64" s="29"/>
      <c r="N64" s="29"/>
      <c r="O64" s="29"/>
      <c r="P64" s="29"/>
      <c r="Q64" s="29"/>
      <c r="R64" s="29"/>
      <c r="S64" s="29"/>
      <c r="T64" s="29"/>
      <c r="U64" s="29"/>
    </row>
    <row r="65" spans="1:21" x14ac:dyDescent="0.25">
      <c r="A65" s="25"/>
      <c r="B65" s="25"/>
      <c r="C65" s="25"/>
      <c r="D65" s="25"/>
      <c r="E65" s="25"/>
      <c r="F65" s="25"/>
      <c r="G65" s="25"/>
      <c r="H65" s="25"/>
      <c r="I65" s="25"/>
      <c r="J65" s="25"/>
      <c r="K65" s="25"/>
      <c r="L65" s="25"/>
      <c r="M65" s="25"/>
      <c r="N65" s="25"/>
      <c r="O65" s="25"/>
      <c r="P65" s="25"/>
      <c r="Q65" s="25"/>
      <c r="R65" s="25"/>
      <c r="S65" s="25"/>
      <c r="T65" s="25"/>
      <c r="U65" s="25"/>
    </row>
    <row r="66" spans="1:21" x14ac:dyDescent="0.25">
      <c r="A66" s="25"/>
      <c r="B66" s="25"/>
      <c r="C66" s="25"/>
      <c r="D66" s="25"/>
      <c r="E66" s="25"/>
      <c r="F66" s="25"/>
      <c r="G66" s="25"/>
      <c r="H66" s="25"/>
      <c r="I66" s="25"/>
      <c r="J66" s="25"/>
      <c r="K66" s="25"/>
      <c r="L66" s="25"/>
      <c r="M66" s="25"/>
      <c r="N66" s="25"/>
      <c r="O66" s="25"/>
      <c r="P66" s="25"/>
      <c r="Q66" s="25"/>
      <c r="R66" s="25"/>
      <c r="S66" s="25"/>
      <c r="T66" s="25"/>
      <c r="U66" s="25"/>
    </row>
    <row r="67" spans="1:21" x14ac:dyDescent="0.25">
      <c r="A67" s="25"/>
      <c r="B67" s="25"/>
      <c r="C67" s="25"/>
      <c r="D67" s="25"/>
      <c r="E67" s="25"/>
      <c r="F67" s="25"/>
      <c r="G67" s="25"/>
      <c r="H67" s="25"/>
      <c r="I67" s="25"/>
      <c r="J67" s="25"/>
      <c r="K67" s="25"/>
      <c r="L67" s="25"/>
      <c r="M67" s="25"/>
      <c r="N67" s="25"/>
      <c r="O67" s="25"/>
      <c r="P67" s="25"/>
      <c r="Q67" s="25"/>
      <c r="R67" s="25"/>
      <c r="S67" s="25"/>
      <c r="T67" s="25"/>
      <c r="U67" s="25"/>
    </row>
  </sheetData>
  <mergeCells count="8">
    <mergeCell ref="A37:A38"/>
    <mergeCell ref="B37:B38"/>
    <mergeCell ref="C37:C38"/>
    <mergeCell ref="A1:O1"/>
    <mergeCell ref="A2:O2"/>
    <mergeCell ref="C3:C4"/>
    <mergeCell ref="B3:B4"/>
    <mergeCell ref="A3:A4"/>
  </mergeCells>
  <phoneticPr fontId="9" type="noConversion"/>
  <pageMargins left="0.7" right="0.7" top="0.75" bottom="0.75" header="0.3" footer="0.3"/>
  <pageSetup orientation="portrait" r:id="rId1"/>
  <ignoredErrors>
    <ignoredError sqref="D33:U3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Schedule</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_50Galt Bdgt.xlsm</dc:title>
  <dc:creator>Admin</dc:creator>
  <cp:lastModifiedBy>Matt700</cp:lastModifiedBy>
  <dcterms:created xsi:type="dcterms:W3CDTF">2021-03-29T17:14:01Z</dcterms:created>
  <dcterms:modified xsi:type="dcterms:W3CDTF">2022-07-14T16:53:36Z</dcterms:modified>
</cp:coreProperties>
</file>